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225" windowHeight="11775"/>
  </bookViews>
  <sheets>
    <sheet name="首页" sheetId="9" r:id="rId1"/>
    <sheet name="评分" sheetId="6" r:id="rId2"/>
    <sheet name="一般" sheetId="2" r:id="rId3"/>
    <sheet name="问题清单" sheetId="7" r:id="rId4"/>
    <sheet name="问题清单及改善资料" sheetId="10" r:id="rId5"/>
  </sheets>
  <definedNames>
    <definedName name="_xlnm.Print_Area" localSheetId="0">首页!$A$1:$J$24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<sst xmlns="http://schemas.openxmlformats.org/spreadsheetml/2006/main" count="303" uniqueCount="166">
  <si>
    <t>北京光华荣昌汽车部件有限公司</t>
  </si>
  <si>
    <t>潜 在 供 应 商 审 核</t>
  </si>
  <si>
    <t>供应商名称：</t>
  </si>
  <si>
    <t>临朐锦浩机械有限公司</t>
  </si>
  <si>
    <t>地址：</t>
  </si>
  <si>
    <t>潍坊市临朐县冶源街道傅家李召村</t>
  </si>
  <si>
    <t>审核时间：</t>
  </si>
  <si>
    <t>2024.11.12</t>
  </si>
  <si>
    <t>审核组长：</t>
  </si>
  <si>
    <t>李林峰</t>
  </si>
  <si>
    <t>审核组员：</t>
  </si>
  <si>
    <t>所供零部件：</t>
  </si>
  <si>
    <t>焊接件</t>
  </si>
  <si>
    <t xml:space="preserve">                                               </t>
  </si>
  <si>
    <t xml:space="preserve">                                              </t>
  </si>
  <si>
    <t>评分结果：</t>
  </si>
  <si>
    <t>得分：</t>
  </si>
  <si>
    <t>等级：</t>
  </si>
  <si>
    <t>验收方式：</t>
  </si>
  <si>
    <r>
      <rPr>
        <sz val="10"/>
        <color theme="1"/>
        <rFont val="宋体"/>
        <charset val="134"/>
      </rPr>
      <t>A级:[80-100]  B级:[7</t>
    </r>
    <r>
      <rPr>
        <sz val="10"/>
        <color theme="1"/>
        <rFont val="宋体"/>
        <charset val="134"/>
      </rPr>
      <t>0</t>
    </r>
    <r>
      <rPr>
        <sz val="10"/>
        <color theme="1"/>
        <rFont val="宋体"/>
        <charset val="134"/>
      </rPr>
      <t>-</t>
    </r>
    <r>
      <rPr>
        <sz val="10"/>
        <color theme="1"/>
        <rFont val="宋体"/>
        <charset val="134"/>
      </rPr>
      <t>79</t>
    </r>
    <r>
      <rPr>
        <sz val="10"/>
        <color theme="1"/>
        <rFont val="宋体"/>
        <charset val="134"/>
      </rPr>
      <t>]   C级:[6</t>
    </r>
    <r>
      <rPr>
        <sz val="10"/>
        <color theme="1"/>
        <rFont val="宋体"/>
        <charset val="134"/>
      </rPr>
      <t>0</t>
    </r>
    <r>
      <rPr>
        <sz val="10"/>
        <color theme="1"/>
        <rFont val="宋体"/>
        <charset val="134"/>
      </rPr>
      <t>-</t>
    </r>
    <r>
      <rPr>
        <sz val="10"/>
        <color theme="1"/>
        <rFont val="宋体"/>
        <charset val="134"/>
      </rPr>
      <t>69</t>
    </r>
    <r>
      <rPr>
        <sz val="10"/>
        <color theme="1"/>
        <rFont val="宋体"/>
        <charset val="134"/>
      </rPr>
      <t>]   D级:[0-</t>
    </r>
    <r>
      <rPr>
        <sz val="10"/>
        <color theme="1"/>
        <rFont val="宋体"/>
        <charset val="134"/>
      </rPr>
      <t>59</t>
    </r>
    <r>
      <rPr>
        <sz val="10"/>
        <color theme="1"/>
        <rFont val="宋体"/>
        <charset val="134"/>
      </rPr>
      <t>]</t>
    </r>
  </si>
  <si>
    <t>公司概况</t>
  </si>
  <si>
    <t xml:space="preserve">    临朐锦浩机械有限公司2006年成立，占地面积7000平方米，公司现有20余人，2024年销售额1200万左右。               
      主要客户：重汽济南考格尔汽车制造有限公司、山东朝日新能源科技有限公司、山东红旗机电股份有限公司
      工艺类型：冲压、钣金焊接
      公司内部各型号冲床8台、液压机2台、弯管机3台、钢丝弯型机1台、焊接机器人1台、二保焊机14台、对焊机2台、平头机1台、喷塑环形线1条、喷塑箱2台、抛丸机1台</t>
  </si>
  <si>
    <t>审核总结</t>
  </si>
  <si>
    <r>
      <rPr>
        <b/>
        <sz val="10"/>
        <color theme="1"/>
        <rFont val="微软雅黑"/>
        <charset val="134"/>
      </rPr>
      <t>总结评语：</t>
    </r>
    <r>
      <rPr>
        <sz val="10"/>
        <color theme="1"/>
        <rFont val="微软雅黑"/>
        <charset val="134"/>
      </rPr>
      <t xml:space="preserve">公司主要生产冲压件、钣金焊接件、机加工件；冲压设备种类&amp;数量较多，产品交付产能较为充足；具备一定的产品开发能力；经营状况良好，
</t>
    </r>
    <r>
      <rPr>
        <b/>
        <sz val="10"/>
        <color theme="1"/>
        <rFont val="微软雅黑"/>
        <charset val="134"/>
      </rPr>
      <t xml:space="preserve">
优势：</t>
    </r>
    <r>
      <rPr>
        <sz val="10"/>
        <color theme="1"/>
        <rFont val="微软雅黑"/>
        <charset val="134"/>
      </rPr>
      <t>具备一定产品设计能力，可以单独开发简易工装、检具，产能充足可以满足光华荣昌正常产品交付能力，与客户配合度较高，属于积极主动性供应商</t>
    </r>
    <r>
      <rPr>
        <b/>
        <sz val="10"/>
        <color theme="1"/>
        <rFont val="微软雅黑"/>
        <charset val="134"/>
      </rPr>
      <t xml:space="preserve">
劣势：</t>
    </r>
    <r>
      <rPr>
        <sz val="10"/>
        <color theme="1"/>
        <rFont val="微软雅黑"/>
        <charset val="134"/>
      </rPr>
      <t xml:space="preserve">过程管控类文件缺失较多，质量体系证书已过期
</t>
    </r>
    <r>
      <rPr>
        <b/>
        <sz val="10"/>
        <color theme="1"/>
        <rFont val="微软雅黑"/>
        <charset val="134"/>
      </rPr>
      <t xml:space="preserve">
建议事项：</t>
    </r>
    <r>
      <rPr>
        <sz val="10"/>
        <color theme="1"/>
        <rFont val="微软雅黑"/>
        <charset val="134"/>
      </rPr>
      <t>质量体系尽快办理认证</t>
    </r>
    <r>
      <rPr>
        <b/>
        <sz val="10"/>
        <color theme="1"/>
        <rFont val="宋体"/>
        <charset val="134"/>
        <scheme val="minor"/>
      </rPr>
      <t xml:space="preserve">
</t>
    </r>
  </si>
  <si>
    <t>编制：</t>
  </si>
  <si>
    <t>审核：</t>
  </si>
  <si>
    <t>批准：</t>
  </si>
  <si>
    <t>表单No.GR-42-04-03（B/0）                     光华荣昌                 A4(210mm×297mm)</t>
  </si>
  <si>
    <t>各项评分</t>
  </si>
  <si>
    <t>配分</t>
  </si>
  <si>
    <t>得分</t>
  </si>
  <si>
    <t>%</t>
  </si>
  <si>
    <t>项目开发/工程更改管理</t>
  </si>
  <si>
    <t>供应商/原材料控制</t>
  </si>
  <si>
    <t>过程控制</t>
  </si>
  <si>
    <t>质量问题解决</t>
  </si>
  <si>
    <t>检测能力</t>
  </si>
  <si>
    <t>综合管理</t>
  </si>
  <si>
    <t>总分：</t>
  </si>
  <si>
    <t>符合：</t>
  </si>
  <si>
    <t>评分规则</t>
  </si>
  <si>
    <t>0分</t>
  </si>
  <si>
    <t>不了解要求</t>
  </si>
  <si>
    <t>1分</t>
  </si>
  <si>
    <t>了解要求，但没有执行证据.</t>
  </si>
  <si>
    <t>2分</t>
  </si>
  <si>
    <t>了解要求，执行的证据基本有效，执行程度小于50%.</t>
  </si>
  <si>
    <t>3分</t>
  </si>
  <si>
    <t>懂得要求，有作业文件或执行的证据有效且存在，执行程度&gt;50%&lt;80%.</t>
  </si>
  <si>
    <t>4分</t>
  </si>
  <si>
    <t>熟悉要求，有作业文件且能够熟练使用和执行，证据显示有效程度达到80%.</t>
  </si>
  <si>
    <t>5分</t>
  </si>
  <si>
    <t>熟悉要求，有作业文件且能够熟练使用和执行，证据显示有效程度100%。</t>
  </si>
  <si>
    <t>注：单项评分3分以下（包含3分）必须提出改善问题；评分4分的单项，可酌情给出改善问题。</t>
  </si>
  <si>
    <r>
      <rPr>
        <sz val="9"/>
        <color theme="1"/>
        <rFont val="宋体"/>
        <charset val="134"/>
      </rPr>
      <t>是否有汽车行业经验并具有PPAP文件编制能力？（</t>
    </r>
    <r>
      <rPr>
        <sz val="9"/>
        <color indexed="8"/>
        <rFont val="宋体"/>
        <charset val="134"/>
      </rPr>
      <t>5）编制PPAP控制文件？（2）实际操作与程序文件一致？（3）</t>
    </r>
  </si>
  <si>
    <r>
      <rPr>
        <sz val="9"/>
        <color theme="1"/>
        <rFont val="宋体"/>
        <charset val="134"/>
      </rPr>
      <t>是否有APQP团队及项目时间进度表（5）？近期新产品的APQP时间进度表规定输出时间与实际输出文件的时间是否一致？--</t>
    </r>
    <r>
      <rPr>
        <sz val="9"/>
        <color indexed="10"/>
        <rFont val="宋体"/>
        <charset val="134"/>
      </rPr>
      <t>抽查每发现一次不一致扣除1分</t>
    </r>
  </si>
  <si>
    <t>是否有项目跟进记录？相关文件是否集中管理？（5）文件管理是否建立管理规定？（2）对APQP项目时间进度表中的进度跟进记录？（3）</t>
  </si>
  <si>
    <r>
      <rPr>
        <sz val="9"/>
        <color theme="1"/>
        <rFont val="宋体"/>
        <charset val="134"/>
      </rPr>
      <t>项目开发过程中的问题是否有记录并解决？（5）项目开发阶段问题是否有记录？（</t>
    </r>
    <r>
      <rPr>
        <sz val="9"/>
        <color indexed="8"/>
        <rFont val="宋体"/>
        <charset val="134"/>
      </rPr>
      <t>1）针对发生的异常问题是否制定改善措施？（2）改善措施是否有效的关闭？（2）</t>
    </r>
  </si>
  <si>
    <t>在供应商现场有经认可的最新图纸或（和）任何其他工程规范（如：样件）（5）</t>
  </si>
  <si>
    <r>
      <rPr>
        <sz val="9"/>
        <rFont val="宋体"/>
        <charset val="134"/>
      </rPr>
      <t>过程流程图是否包含制造、检验、运输、贮存及数字链接？（5）</t>
    </r>
    <r>
      <rPr>
        <sz val="9"/>
        <color indexed="10"/>
        <rFont val="宋体"/>
        <charset val="134"/>
      </rPr>
      <t>每缺失一项扣除1分</t>
    </r>
    <r>
      <rPr>
        <sz val="9"/>
        <rFont val="宋体"/>
        <charset val="134"/>
      </rPr>
      <t>。且流程图工序需与CP文件工序一致？（1）</t>
    </r>
  </si>
  <si>
    <t>是否有识别客户产品特性并参照客户符号进行标识？（5）检查客户图纸及PPAP中特殊特性符号及转化后FMEA、CP、作业指导书中符号的延续？</t>
  </si>
  <si>
    <r>
      <rPr>
        <sz val="9"/>
        <color theme="1"/>
        <rFont val="宋体"/>
        <charset val="134"/>
      </rPr>
      <t>FMEA、CP、作业指导书对特殊特性及措施是否具有延续性？（5</t>
    </r>
    <r>
      <rPr>
        <sz val="9"/>
        <color indexed="8"/>
        <rFont val="宋体"/>
        <charset val="134"/>
      </rPr>
      <t>）参照PPAP文件中《特殊特性清单》检查特殊特性的数量（1）及FMEA中的措施的制定是否的得到CP（2）、及作业指导书的延续控制（2）？</t>
    </r>
  </si>
  <si>
    <t xml:space="preserve">
</t>
  </si>
  <si>
    <r>
      <rPr>
        <sz val="9"/>
        <color theme="1"/>
        <rFont val="宋体"/>
        <charset val="134"/>
      </rPr>
      <t>工程变更是否有流程管理及断点管理？（5）变更申请及变更流程是否合理变更申请内容是否清晰？（</t>
    </r>
    <r>
      <rPr>
        <sz val="9"/>
        <color indexed="8"/>
        <rFont val="宋体"/>
        <charset val="134"/>
      </rPr>
      <t>2）需各个部门填写内容是否落实？（3）</t>
    </r>
  </si>
  <si>
    <t>最小</t>
  </si>
  <si>
    <t>审核记录：
1、抽查重汽济南考格尔汽车制造有限公司客户清单和供货记录，PSW文件等到客户签字认可
2、汽济南考格尔冲压件已成立多功能小组及时间计划表，明确小组成员职能记录
3、查APQP计划跟踪表，APQP跟踪表与计划表一致，且有具体实际推进方案
4、查问题点清单及跟踪，有问题点清单，责任人划分明确，按照计划时间关闭问题项目
5、可提供明润汽车内饰认可的最新图纸
6、流程图包含制造，检验，运输，储存等模块，CP文件未提供，无法判定流程图工序与CP文件工序是否一致
7、识别了特殊特性，并按照客户要求转化到FMEA、CP、作业指导书中
8、FMEA、CP、作业指导书三者之间对于对特殊特性及措施均保持一致性，关键特性符号一致
9、有变更履历</t>
  </si>
  <si>
    <r>
      <rPr>
        <sz val="9"/>
        <rFont val="宋体"/>
        <charset val="134"/>
      </rPr>
      <t>是否有对供应商在供货前进行（供应商审核）资质评价/交样？（5）有合格供应商准入流程的建立（3</t>
    </r>
    <r>
      <rPr>
        <sz val="9"/>
        <rFont val="宋体"/>
        <charset val="134"/>
      </rPr>
      <t>）及实际合格供应商名录中是否有相关评价?（2）</t>
    </r>
  </si>
  <si>
    <r>
      <rPr>
        <sz val="9"/>
        <rFont val="宋体"/>
        <charset val="134"/>
      </rPr>
      <t>是否对生产性材料的质量进行来料验证？（5）建立进料检验流程检查实际作业流程？（1</t>
    </r>
    <r>
      <rPr>
        <sz val="9"/>
        <rFont val="宋体"/>
        <charset val="134"/>
      </rPr>
      <t>）CP、检验指导书及检验记录的一致性？（1）年度可靠性试验报告是否在有效期内？（1）可现场抽一款产品要求员工实际操作。（2）</t>
    </r>
  </si>
  <si>
    <r>
      <rPr>
        <sz val="9"/>
        <rFont val="宋体"/>
        <charset val="134"/>
      </rPr>
      <t>是否对供应商的供货业绩进行评价或年度审核？（5）对供应商管理是否符合供应商管理文件？（</t>
    </r>
    <r>
      <rPr>
        <sz val="9"/>
        <rFont val="宋体"/>
        <charset val="134"/>
      </rPr>
      <t>2）绩效评价是否包含交付、质量、安全、环境等？（3）</t>
    </r>
  </si>
  <si>
    <r>
      <rPr>
        <sz val="9"/>
        <rFont val="宋体"/>
        <charset val="134"/>
      </rPr>
      <t>供应商问题是否记录并处理？（5）建立供应商质量异常履历？（</t>
    </r>
    <r>
      <rPr>
        <sz val="9"/>
        <rFont val="宋体"/>
        <charset val="134"/>
      </rPr>
      <t>2）并抽查供应商质量异常改善报告的有效性？（3）</t>
    </r>
  </si>
  <si>
    <t>物料仓库是否确保产品不受损坏/混料并进行先进先出管理？（5）有库房的定置定位管理及产品贮存防护管理？（1）区域的划分是否满足先进先出原则？（2）实际操作是否符合先进先出要求？（2）</t>
  </si>
  <si>
    <r>
      <rPr>
        <sz val="9"/>
        <rFont val="宋体"/>
        <charset val="134"/>
      </rPr>
      <t>是否有库存量规定及数量是否准确？（5）有安全库存控制？（2</t>
    </r>
    <r>
      <rPr>
        <sz val="9"/>
        <rFont val="宋体"/>
        <charset val="134"/>
      </rPr>
      <t>）实际产品贮存符合安全库存要求？（2）库房产品的账、物、卡的一致性？（1）</t>
    </r>
  </si>
  <si>
    <r>
      <rPr>
        <sz val="9"/>
        <rFont val="宋体"/>
        <charset val="134"/>
      </rPr>
      <t>是否有物料管理流程的规定和目标及定期评估、改进？（5）物料管理制定管理流程及绩效指标？（2</t>
    </r>
    <r>
      <rPr>
        <sz val="9"/>
        <rFont val="宋体"/>
        <charset val="134"/>
      </rPr>
      <t>）并依据目标（体现在过程目标识别一览表）定期进行评估？（1）针对评估结果编制改进方案？（2）</t>
    </r>
  </si>
  <si>
    <r>
      <rPr>
        <sz val="9"/>
        <rFont val="宋体"/>
        <charset val="134"/>
      </rPr>
      <t>是否有对危害原材料的管理规定？对易燃易爆、有毒有害、环境污染等有控制文件？（3）按照文件执行有相关记录？（</t>
    </r>
    <r>
      <rPr>
        <sz val="9"/>
        <rFont val="宋体"/>
        <charset val="134"/>
      </rPr>
      <t>2）</t>
    </r>
  </si>
  <si>
    <t>审核记录：
1、抽查供应商的“新供应商初期考评表”，满足公司准入要求
2、入厂检验记录现场没有看见
3、2023年供应商只有年绩效评价，内部评审不需要开展供应商现场审核
4、2023年供应商问题点清单和改善报告无
5、物料有正规包装，并且有标识牌进行先入先出
6、安全库存根据客户规定安排，最低安全库存7天
7、物料出入库有明确流程图要求，账物符合率季度评价，第三季度96.5%达成标准
8、公司通过环评测试，明确管理规定</t>
  </si>
  <si>
    <t>是否有目视管理来简化控制工作流程的证据？内部工作流程使用软件传递信息？(2)生产现场使用电子看板管理？（3）</t>
  </si>
  <si>
    <r>
      <rPr>
        <sz val="9"/>
        <color theme="1"/>
        <rFont val="宋体"/>
        <charset val="134"/>
      </rPr>
      <t>现场是否有操作工工作指导书？</t>
    </r>
    <r>
      <rPr>
        <sz val="9"/>
        <color indexed="8"/>
        <rFont val="宋体"/>
        <charset val="134"/>
      </rPr>
      <t>(5)操作人员是否清楚产品相关的质量要求和操作规范？（2）作业指导书必须对CP中的特殊特性进行识别(2)，且操作人员熟练监控及了解。(1)</t>
    </r>
  </si>
  <si>
    <r>
      <rPr>
        <sz val="9"/>
        <rFont val="宋体"/>
        <charset val="134"/>
      </rPr>
      <t>对于产品特殊特性是否在控制计划上作出标识并采取控制手段？控制计划有特殊特性标识，（2）并制定控制方法？（</t>
    </r>
    <r>
      <rPr>
        <sz val="9"/>
        <rFont val="宋体"/>
        <charset val="134"/>
      </rPr>
      <t>1）现场控制方法与控制计划要求一致（2）</t>
    </r>
  </si>
  <si>
    <r>
      <rPr>
        <sz val="9"/>
        <color theme="1"/>
        <rFont val="宋体"/>
        <charset val="134"/>
      </rPr>
      <t>是否对影响产品的重要过程参数进行了正确设置和监控？（5）控制计划识别出过程特殊特性</t>
    </r>
    <r>
      <rPr>
        <sz val="9"/>
        <color indexed="8"/>
        <rFont val="宋体"/>
        <charset val="134"/>
      </rPr>
      <t>？（2）现场过程特殊特性参数满足控制计划及现场标准文件？（2）对过程特殊特性参数进行监控？（1）</t>
    </r>
  </si>
  <si>
    <t>生产设备的维护保养，检测是否与程序和指导书相一致？（5）编制设备管理办法（1）与预防性/预见性保养管理办法（2）现场设备点检指导书（1）？设备保养要求与标准文件一致？（1）</t>
  </si>
  <si>
    <t>是否对设备工装进行点检、保养及参数确认并记录？（5）制定设备工装点检、保养计划（3）点检记录、保养计划与实际记录数据一致？（2）</t>
  </si>
  <si>
    <r>
      <rPr>
        <sz val="9"/>
        <color theme="1"/>
        <rFont val="宋体"/>
        <charset val="134"/>
      </rPr>
      <t>是否进行首检、巡检及记录并保存首件？（5）有首检保存（1）有首检、巡检记录（1</t>
    </r>
    <r>
      <rPr>
        <sz val="9"/>
        <color indexed="8"/>
        <rFont val="宋体"/>
        <charset val="134"/>
      </rPr>
      <t>）抽查首检产品，要求二次检测与第一次检验记录是否存在较大差异？（3）</t>
    </r>
  </si>
  <si>
    <t>是否进行了合适的人员配置，并有适当的顶岗计划？（5）重要工序人员是否建立矩阵（2）是否对作业人员能力做出评估（1）且有记录？（2）</t>
  </si>
  <si>
    <r>
      <rPr>
        <sz val="9"/>
        <color theme="1"/>
        <rFont val="宋体"/>
        <charset val="134"/>
      </rPr>
      <t>生产现场物料放置规范、标识清楚、现场整洁。（5</t>
    </r>
    <r>
      <rPr>
        <sz val="9"/>
        <color indexed="8"/>
        <rFont val="宋体"/>
        <charset val="134"/>
      </rPr>
      <t>）编制5S管理办法（2）生产现场是否建立定置定位区域划分管理、如半成品放置区、原材料放置区、成品放置区、检具放置区、不合格品区、返工返修等（3），产品标识是否具有</t>
    </r>
    <r>
      <rPr>
        <sz val="9"/>
        <color indexed="10"/>
        <rFont val="宋体"/>
        <charset val="134"/>
      </rPr>
      <t>可追溯性？（2）--此项为加分项</t>
    </r>
  </si>
  <si>
    <t>是否有对过程进行持续改进且有行动证据？（5）编制持续改进程序文件（2）依据标准文件执行持续改进方案？（1）有持续改进记录？（2）</t>
  </si>
  <si>
    <t>审核记录：
1、生产现场无电子看板，通过班前会通知员工
2、底座右连接板2作业指导书没有提供
3、底座右连接板2总成控制计划识别重要特殊特性1个，通过SPC进行分析管控
4、底座右连接板2工序重要特殊特性孔径尺寸，现场通过检具进行保证加工状态
5、冲压生产设备2023年度维修保养计划无
6、冲压生产设备按照月度编制模具年度保养计划但实际未按照计划执行
7、滑轨右连接板2首件利用检具按照比例进行抽检验证
8、有冲压员工技能矩阵图，均可独立上岗操作
9、生产现场区域物料摆放遵循就近原则，无书面化5S管理办法，没有明显区分各放置区标识
10、针对客户的质量反馈，可以落实到现场进行改善</t>
  </si>
  <si>
    <t>是否有建立或实施质量体系（5）？有质量方针目标与所有支持过程衔接（2）？质量审核计划的实施及改进（2）？</t>
  </si>
  <si>
    <r>
      <rPr>
        <sz val="9"/>
        <color theme="1"/>
        <rFont val="宋体"/>
        <charset val="134"/>
      </rPr>
      <t>是否有制定质量目标并定期评估？(</t>
    </r>
    <r>
      <rPr>
        <sz val="9"/>
        <color indexed="8"/>
        <rFont val="宋体"/>
        <charset val="134"/>
      </rPr>
      <t>5)依据质量手册中质量目标，识别是否按照标准文件进行定期评估(3)且有评估报告.(2)</t>
    </r>
  </si>
  <si>
    <r>
      <rPr>
        <sz val="9"/>
        <color theme="1"/>
        <rFont val="宋体"/>
        <charset val="134"/>
      </rPr>
      <t>质量数据是否进行收集、统计并分析？(</t>
    </r>
    <r>
      <rPr>
        <sz val="9"/>
        <color indexed="8"/>
        <rFont val="宋体"/>
        <charset val="134"/>
      </rPr>
      <t>5)评估质量目标的数据收集是否完整(3)(进料目标，过程目标等)且是否有分析报告？(2)</t>
    </r>
  </si>
  <si>
    <r>
      <rPr>
        <sz val="9"/>
        <color theme="1"/>
        <rFont val="宋体"/>
        <charset val="134"/>
      </rPr>
      <t>是否对缺陷分析后导出改进措施？</t>
    </r>
    <r>
      <rPr>
        <sz val="9"/>
        <color indexed="8"/>
        <rFont val="宋体"/>
        <charset val="134"/>
      </rPr>
      <t>(5)对长期无法满足的质量目标是否制定有关措施(3)，提升改进？(2)</t>
    </r>
  </si>
  <si>
    <r>
      <rPr>
        <sz val="9"/>
        <color theme="1"/>
        <rFont val="宋体"/>
        <charset val="134"/>
      </rPr>
      <t>与质量相关的人员是否具有岗位能力及掌握解决问题的方法？(5)客户及内部反馈的质量问题是否使用质量管理手法进行分析(3)</t>
    </r>
    <r>
      <rPr>
        <sz val="9"/>
        <color indexed="8"/>
        <rFont val="宋体"/>
        <charset val="134"/>
      </rPr>
      <t>并得到有效的关闭及根本原因的分析是否有效？(2)</t>
    </r>
  </si>
  <si>
    <r>
      <rPr>
        <sz val="9"/>
        <color theme="1"/>
        <rFont val="宋体"/>
        <charset val="134"/>
      </rPr>
      <t>是否使用问题纠正&amp;预防报告？</t>
    </r>
    <r>
      <rPr>
        <sz val="9"/>
        <color indexed="8"/>
        <rFont val="宋体"/>
        <charset val="134"/>
      </rPr>
      <t>(5)建立件纠正/预防控制程序（2）检查纠正/预防的执行情况？(3)</t>
    </r>
  </si>
  <si>
    <r>
      <rPr>
        <sz val="9"/>
        <color theme="1"/>
        <rFont val="宋体"/>
        <charset val="134"/>
      </rPr>
      <t>出现不合格品或发生问题后，是否采取遏制措施，措施是否有效？不合格品控制程序是否包含外部、内部处理流程，对外部、内部（2）实际处理方式是否满足程序文件内容要求？（</t>
    </r>
    <r>
      <rPr>
        <sz val="9"/>
        <color indexed="8"/>
        <rFont val="宋体"/>
        <charset val="134"/>
      </rPr>
      <t>2）对不合格品是否进行追溯排查？（1）</t>
    </r>
  </si>
  <si>
    <r>
      <rPr>
        <sz val="9"/>
        <color theme="1"/>
        <rFont val="宋体"/>
        <charset val="134"/>
      </rPr>
      <t>不合格品是否隔离在规定的区域并醒目标识防止误用？（5）不合格品区域是否包含进料不合格品区、制程不合格品区、成品不合格品区或返工返修区（部分公司成品与制程不合格均为报废区）（2）不合格品区内的产品是否建立数据收集（2</t>
    </r>
    <r>
      <rPr>
        <sz val="9"/>
        <color indexed="8"/>
        <rFont val="宋体"/>
        <charset val="134"/>
      </rPr>
      <t>）及数量的准确性（1）？</t>
    </r>
  </si>
  <si>
    <t>是否有建立返工返修指导书？（5）对返工产品是否有验证?（2）不同工序发生需要返工返修的产品处理流程是否清晰？（2）记录、标示清晰可查（1）</t>
  </si>
  <si>
    <t>NA</t>
  </si>
  <si>
    <t>客户问题是否建立清单并有效解决？（5）建立客诉清单（2）实时更新客诉清单内容？（1）客诉内容的改善报告与实际改善一致？（2）</t>
  </si>
  <si>
    <t>审核记录：
1、无
2、质量手册设定2个质量目标，月度滚动管理15个质量过程目标，通过每年1月份管理评审进行目标的评估、制定
3、月度质量数据汇总现场未提供
4、过程质量目标较简单，目标均已完成
5、质量人员由技术人员兼职，对于每批次生产过程由技术人员管控
6、内部形成纠正&amp;预防程序文件，对于制造过程、客户反馈问题按照客户要求进行编制
7、对于制造过程建立过程检验问题库形成滚动管理未看见清单
8、生产车间未专门划分不合格品隔离区，不合格品箱
9、冲压件无返工返修指导书
10、顾客抱怨按照客户要求、格式进行回复</t>
  </si>
  <si>
    <t>公司是否具备产品常规特性的检测能力？对于内饰气味零件（面料、塑料罩壳等）是否建立有气味评审标准和评审方法？（5）具备所有控制计划要求使用的量具？（3）询问抽查检验人员是回答使用的检具与控制计划要求使用的检具？（2）</t>
  </si>
  <si>
    <r>
      <rPr>
        <sz val="9"/>
        <color theme="1"/>
        <rFont val="宋体"/>
        <charset val="134"/>
      </rPr>
      <t>是否有收集客户要求的相关实验标准并加以管理？（5）有编制产品试验大纲？（</t>
    </r>
    <r>
      <rPr>
        <sz val="9"/>
        <color indexed="8"/>
        <rFont val="宋体"/>
        <charset val="134"/>
      </rPr>
      <t>2）是否依据客户图纸需求或PPAP中要求是否建立相关试验要求内容？（3）</t>
    </r>
  </si>
  <si>
    <r>
      <rPr>
        <sz val="9"/>
        <color theme="1"/>
        <rFont val="宋体"/>
        <charset val="134"/>
      </rPr>
      <t>是否有产品检验/试验作业指导书？（</t>
    </r>
    <r>
      <rPr>
        <sz val="9"/>
        <color indexed="8"/>
        <rFont val="宋体"/>
        <charset val="134"/>
      </rPr>
      <t>5）进料检验指导书、过程检验指导书、出货检验指导书及试验设备作业指导书的建立？（2）抽某款产品实际观察作业人员操作与作业要求的符合性？（3）</t>
    </r>
  </si>
  <si>
    <r>
      <rPr>
        <sz val="9"/>
        <color theme="1"/>
        <rFont val="宋体"/>
        <charset val="134"/>
      </rPr>
      <t>产品的检验方法能否确保发现缺陷？（5）检验要求使用的量检具与实际产品特性是否满足测量特性？（3）测量数值的记录需满足1/10原则？（2</t>
    </r>
    <r>
      <rPr>
        <sz val="9"/>
        <color indexed="8"/>
        <rFont val="宋体"/>
        <charset val="134"/>
      </rPr>
      <t>）</t>
    </r>
  </si>
  <si>
    <r>
      <rPr>
        <sz val="9"/>
        <color theme="1"/>
        <rFont val="宋体"/>
        <charset val="134"/>
      </rPr>
      <t>检测设备是否得到校验且有效？（5）检测设备是建立台账，对</t>
    </r>
    <r>
      <rPr>
        <sz val="9"/>
        <color indexed="10"/>
        <rFont val="宋体"/>
        <charset val="134"/>
      </rPr>
      <t>量检具</t>
    </r>
    <r>
      <rPr>
        <sz val="9"/>
        <color indexed="8"/>
        <rFont val="宋体"/>
        <charset val="134"/>
      </rPr>
      <t>校验的周期进行管控？（3）抽特殊特性产品使用检具的校验证书是否在合格周期？（2）</t>
    </r>
  </si>
  <si>
    <r>
      <rPr>
        <sz val="9"/>
        <color theme="1"/>
        <rFont val="宋体"/>
        <charset val="134"/>
      </rPr>
      <t>对特殊岗位（电工、叉车工、焊工等法规要求）的人员是否进行资格认定并进行能力保持？（5）特殊岗位人员是否明确并建立档案？（</t>
    </r>
    <r>
      <rPr>
        <sz val="9"/>
        <color indexed="8"/>
        <rFont val="宋体"/>
        <charset val="134"/>
      </rPr>
      <t>2）保证特殊岗位人员持证有效性？（3）</t>
    </r>
  </si>
  <si>
    <r>
      <rPr>
        <sz val="9"/>
        <color theme="1"/>
        <rFont val="宋体"/>
        <charset val="134"/>
      </rPr>
      <t>相关的检测报告和检测管理文件是否规范？（5）检测报告中的项目与检测文件要求是否一致？（</t>
    </r>
    <r>
      <rPr>
        <sz val="9"/>
        <color indexed="8"/>
        <rFont val="宋体"/>
        <charset val="134"/>
      </rPr>
      <t>2）且检测报告内容满足客户需求？（3）</t>
    </r>
  </si>
  <si>
    <t>审核记录：
1、公司基本具备常规特性的检测能力，对于光华荣昌专门检具已开发
2、收集重汽济南考格尔汽车制造有限公司特殊要求，按照客户要求进行试验
3、检验作业指导书未在现场发现
4、产品尺寸检验主要通过卡尺进行计量，可以满足图纸测量要求
5、未建立量具管理台账、量具周期检定计划
6、特种作业人员取的资质证明，持证上岗
7、材质检测由供应商提供，每年度收取材料试验报告</t>
  </si>
  <si>
    <t>是否有制定3~5年的销售和发展计划？（5）发展计划包含标杆分析？</t>
  </si>
  <si>
    <r>
      <rPr>
        <sz val="9"/>
        <color theme="1"/>
        <rFont val="宋体"/>
        <charset val="134"/>
      </rPr>
      <t>是否定期评审年度经营计划中的指标？（5）对经营计划目标是否按照要求进行评估（</t>
    </r>
    <r>
      <rPr>
        <sz val="9"/>
        <color indexed="8"/>
        <rFont val="宋体"/>
        <charset val="134"/>
      </rPr>
      <t>3）、评估结果的输出是否得到使用？（2）</t>
    </r>
  </si>
  <si>
    <r>
      <rPr>
        <sz val="9"/>
        <color theme="1"/>
        <rFont val="宋体"/>
        <charset val="134"/>
      </rPr>
      <t>是否建立降低成本的目标及行动计划？（5）编制公司年度降成本计划？（</t>
    </r>
    <r>
      <rPr>
        <sz val="9"/>
        <color indexed="8"/>
        <rFont val="宋体"/>
        <charset val="134"/>
      </rPr>
      <t>2）依据降本计划执行情况？（3）</t>
    </r>
  </si>
  <si>
    <r>
      <rPr>
        <sz val="9"/>
        <color theme="1"/>
        <rFont val="宋体"/>
        <charset val="134"/>
      </rPr>
      <t>是否有根据业务发展建立人才培养或培训计划？（5）公司内部是否建立员工年度培训计划及外训计划？（</t>
    </r>
    <r>
      <rPr>
        <sz val="9"/>
        <color indexed="8"/>
        <rFont val="宋体"/>
        <charset val="134"/>
      </rPr>
      <t>3）且计划执行的进度及实际情况？（2）</t>
    </r>
  </si>
  <si>
    <t>是否有建立应急计划（如：物料、人员、产能、设备、交付等）?</t>
  </si>
  <si>
    <t>是否履行企业社会责任（CSR）？遵守法律法规、禁止性别/民族等歧视、按相关要求支付员工工资/加班工资、禁止雇佣童工、禁止强迫劳动、内/外部环境和安全保障</t>
  </si>
  <si>
    <r>
      <rPr>
        <sz val="9"/>
        <color theme="1"/>
        <rFont val="宋体"/>
        <charset val="134"/>
      </rPr>
      <t>产能</t>
    </r>
    <r>
      <rPr>
        <sz val="9"/>
        <color rgb="FFFF0000"/>
        <rFont val="宋体"/>
        <charset val="134"/>
      </rPr>
      <t>/生产人员</t>
    </r>
    <r>
      <rPr>
        <sz val="9"/>
        <color theme="1"/>
        <rFont val="宋体"/>
        <charset val="134"/>
      </rPr>
      <t>是否满足荣昌生产计划需要？是否有产能/生产人员定期或不定期评估规范？荣昌产品是专线生产还是混线生产？生产线设计产能、实际产能、其他客户占用比例？瓶颈工位情况？分供方产能是否定期/不定期评估？</t>
    </r>
  </si>
  <si>
    <t>特殊工艺（热处理、电镀、涂装、焊接、铸造）供应商，是否通过地方政府的环评？是否通过OHSMS18000认证、ISO14001认证？是否有记录显示其特殊工艺产品满足客户的相关标准要求？</t>
  </si>
  <si>
    <t>经营状况是否正常？1、现金流 2、三年内利润三年环比 3、回款率 4、净利润率</t>
  </si>
  <si>
    <t>审核记录：
1、审核期间只有2022-2023年销售规划
2、查年度经营计划与评审记录，经营计划有2021年度
3、公司年度有降低成本目标和计划
4、2023年人员培训计划无
5、编制了应急管理计划并成立了应急管理小组，并无具体实施计划和方案
6、查企业管理制度，制度完善符合当地法律法规
7、光华荣昌产品可以满足目前生产需求
8、有地方环评资质
9、查2023年财务审计报告，经营状态良好，无资金压力</t>
  </si>
  <si>
    <t>Total</t>
  </si>
  <si>
    <t>问题清单</t>
  </si>
  <si>
    <t>序号</t>
  </si>
  <si>
    <t>模块</t>
  </si>
  <si>
    <t>问题</t>
  </si>
  <si>
    <t>整改措施</t>
  </si>
  <si>
    <t>责任人</t>
  </si>
  <si>
    <t>开始时间</t>
  </si>
  <si>
    <t>目标时间</t>
  </si>
  <si>
    <t>整改证据</t>
  </si>
  <si>
    <t>整改证据确认说明</t>
  </si>
  <si>
    <t>整改证据确认人</t>
  </si>
  <si>
    <t>整改证据确认时间</t>
  </si>
  <si>
    <t>控制计划现场未提交，无法判定流程图与控制计划文件工序是否一致</t>
  </si>
  <si>
    <t>入厂检验记录现场没有提供</t>
  </si>
  <si>
    <t>2023年供应商问题点清单无</t>
  </si>
  <si>
    <t>生产现场无白板进行目视化管理，未看到当天生产相关信息</t>
  </si>
  <si>
    <t>底座右连接板2作业指导书没有提供</t>
  </si>
  <si>
    <t>冲压生产设备2023年度维修保养计划无</t>
  </si>
  <si>
    <t>冲压生产设备按照月度编制模具保养计划但实际未按照计划执行</t>
  </si>
  <si>
    <t>生产现场区域物料摆放遵循就近原则，无书面化5S管理办法，没有明显区分各放置区标识</t>
  </si>
  <si>
    <t>月度质量数据汇总现场未提供</t>
  </si>
  <si>
    <t>对于制造过程建立过程检验问题库形成滚动管理未看见清单</t>
  </si>
  <si>
    <t>生产车间未专门划分不合格品隔离区，不合格品箱</t>
  </si>
  <si>
    <t>检验作业指导书未在现场发现</t>
  </si>
  <si>
    <t>未建立量具管理台账、量具周期检定计划</t>
  </si>
  <si>
    <t>2023年人员培训计划无</t>
  </si>
  <si>
    <t>应急管理计划年度无具体实施案例</t>
  </si>
  <si>
    <t>注：1）单项评分3分以下（包含3分）必须提出改善问题；评分4分的单项，可酌情给出改善问题。
    2）供应商提交的整改证据必须进行确认，并记录确认情况说明、确认人、确认时间</t>
  </si>
  <si>
    <t>整改确认人</t>
  </si>
  <si>
    <t>1、重新提交EC02产品控制计划、过程流程图；
2、公司自己内部进行自查控制计划、过程流程图一致</t>
  </si>
  <si>
    <t>薛光熙</t>
  </si>
  <si>
    <t>2024.12.1</t>
  </si>
  <si>
    <t>2024.12.25</t>
  </si>
  <si>
    <t>现场验收</t>
  </si>
  <si>
    <t>1、对原材料重新检验并要求进货检验员进行签字确认；
2、对作业人员进行记录管理控制程序的培训</t>
  </si>
  <si>
    <t>李德科</t>
  </si>
  <si>
    <t>解决2023年度问题点并编制文件管理清单</t>
  </si>
  <si>
    <t>生产现场白板进行目视管理，输入当天相关信息生产信息</t>
  </si>
  <si>
    <t>李德刚</t>
  </si>
  <si>
    <t>修订作业指导书并签字、盖受控章</t>
  </si>
  <si>
    <t>对照2023年度维修保养计划，整理维修记录</t>
  </si>
  <si>
    <t>按2023年度模具保养计划，对模具的保养情况进行核对，并提供2021年12月份的保养记录</t>
  </si>
  <si>
    <t>1、修订5S管理办法，对现场重新规划；2、对相关人员进行5S管理制度培训</t>
  </si>
  <si>
    <t>整理月度质量整改数据现场照片</t>
  </si>
  <si>
    <t>制作生产过程检验报告并编制文件管理清单</t>
  </si>
  <si>
    <t>规划不合格隔离区  制作不合格箱</t>
  </si>
  <si>
    <t>建立量具台账  量具定期检验</t>
  </si>
  <si>
    <t>制定2023年度人员培训计划</t>
  </si>
  <si>
    <t>公司进行应急演练，提供演练计划及记录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</si>
</sst>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s>
  <fonts count="62">
    <font>
      <sz val="11"/>
      <color theme="1"/>
      <name val="宋体"/>
      <charset val="134"/>
      <scheme val="minor"/>
    </font>
    <font>
      <sz val="11"/>
      <color theme="1"/>
      <name val="微软雅黑"/>
      <charset val="134"/>
    </font>
    <font>
      <b/>
      <sz val="14"/>
      <color theme="1"/>
      <name val="宋体"/>
      <charset val="134"/>
      <scheme val="minor"/>
    </font>
    <font>
      <sz val="11"/>
      <name val="微软雅黑"/>
      <charset val="134"/>
    </font>
    <font>
      <b/>
      <sz val="10"/>
      <color theme="1"/>
      <name val="宋体"/>
      <charset val="134"/>
      <scheme val="minor"/>
    </font>
    <font>
      <sz val="10"/>
      <name val="宋体"/>
      <charset val="134"/>
      <scheme val="minor"/>
    </font>
    <font>
      <sz val="9"/>
      <color theme="1"/>
      <name val="宋体"/>
      <charset val="134"/>
      <scheme val="minor"/>
    </font>
    <font>
      <b/>
      <sz val="9"/>
      <color theme="1"/>
      <name val="宋体"/>
      <charset val="134"/>
      <scheme val="minor"/>
    </font>
    <font>
      <sz val="9"/>
      <color theme="1"/>
      <name val="宋体"/>
      <charset val="134"/>
    </font>
    <font>
      <sz val="9"/>
      <name val="宋体"/>
      <charset val="134"/>
    </font>
    <font>
      <u/>
      <sz val="9"/>
      <color indexed="10"/>
      <name val="宋体"/>
      <charset val="134"/>
      <scheme val="minor"/>
    </font>
    <font>
      <b/>
      <sz val="9"/>
      <name val="宋体"/>
      <charset val="134"/>
    </font>
    <font>
      <sz val="9"/>
      <color indexed="48"/>
      <name val="宋体"/>
      <charset val="134"/>
      <scheme val="minor"/>
    </font>
    <font>
      <sz val="9"/>
      <name val="宋体"/>
      <charset val="134"/>
      <scheme val="minor"/>
    </font>
    <font>
      <b/>
      <sz val="10"/>
      <color theme="1"/>
      <name val="宋体"/>
      <charset val="134"/>
    </font>
    <font>
      <b/>
      <sz val="20"/>
      <color theme="1"/>
      <name val="Arial"/>
      <charset val="134"/>
    </font>
    <font>
      <sz val="20"/>
      <color theme="1"/>
      <name val="Arial"/>
      <charset val="134"/>
    </font>
    <font>
      <b/>
      <i/>
      <sz val="12"/>
      <color theme="1"/>
      <name val="Arial"/>
      <charset val="134"/>
    </font>
    <font>
      <sz val="12"/>
      <color theme="1"/>
      <name val="Arial"/>
      <charset val="134"/>
    </font>
    <font>
      <b/>
      <i/>
      <u/>
      <sz val="10"/>
      <color theme="1"/>
      <name val="Arial"/>
      <charset val="134"/>
    </font>
    <font>
      <sz val="10"/>
      <color theme="1"/>
      <name val="宋体"/>
      <charset val="134"/>
      <scheme val="minor"/>
    </font>
    <font>
      <b/>
      <sz val="8"/>
      <color theme="1"/>
      <name val="宋体"/>
      <charset val="134"/>
    </font>
    <font>
      <b/>
      <sz val="10"/>
      <color theme="1"/>
      <name val="Arial"/>
      <charset val="134"/>
    </font>
    <font>
      <sz val="8"/>
      <color theme="1"/>
      <name val="Arial"/>
      <charset val="134"/>
    </font>
    <font>
      <sz val="10"/>
      <color theme="1"/>
      <name val="Arial"/>
      <charset val="134"/>
    </font>
    <font>
      <b/>
      <sz val="8"/>
      <color theme="1"/>
      <name val="Arial"/>
      <charset val="134"/>
    </font>
    <font>
      <sz val="8"/>
      <color theme="1"/>
      <name val="宋体"/>
      <charset val="134"/>
      <scheme val="minor"/>
    </font>
    <font>
      <b/>
      <sz val="8"/>
      <color theme="1"/>
      <name val="宋体"/>
      <charset val="134"/>
      <scheme val="minor"/>
    </font>
    <font>
      <b/>
      <sz val="20"/>
      <color theme="1"/>
      <name val="宋体"/>
      <charset val="134"/>
      <scheme val="minor"/>
    </font>
    <font>
      <b/>
      <u/>
      <sz val="14"/>
      <color theme="1"/>
      <name val="宋体"/>
      <charset val="134"/>
      <scheme val="minor"/>
    </font>
    <font>
      <b/>
      <sz val="10"/>
      <name val="宋体"/>
      <charset val="134"/>
    </font>
    <font>
      <b/>
      <u/>
      <sz val="10"/>
      <name val="宋体"/>
      <charset val="134"/>
    </font>
    <font>
      <b/>
      <sz val="12"/>
      <name val="Arial"/>
      <charset val="134"/>
    </font>
    <font>
      <sz val="10"/>
      <name val="Arial"/>
      <charset val="134"/>
    </font>
    <font>
      <sz val="10"/>
      <name val="宋体"/>
      <charset val="134"/>
    </font>
    <font>
      <b/>
      <sz val="11"/>
      <color theme="1"/>
      <name val="宋体"/>
      <charset val="134"/>
      <scheme val="minor"/>
    </font>
    <font>
      <sz val="10"/>
      <color theme="1"/>
      <name val="微软雅黑"/>
      <charset val="134"/>
    </font>
    <font>
      <b/>
      <sz val="10"/>
      <color theme="1"/>
      <name val="微软雅黑"/>
      <charset val="134"/>
    </font>
    <font>
      <u/>
      <sz val="10"/>
      <color indexed="12"/>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
      <sz val="9"/>
      <color indexed="8"/>
      <name val="宋体"/>
      <charset val="134"/>
    </font>
    <font>
      <sz val="9"/>
      <color indexed="10"/>
      <name val="宋体"/>
      <charset val="134"/>
    </font>
    <font>
      <sz val="9"/>
      <color rgb="FFFF0000"/>
      <name val="宋体"/>
      <charset val="134"/>
    </font>
  </fonts>
  <fills count="35">
    <fill>
      <patternFill patternType="none"/>
    </fill>
    <fill>
      <patternFill patternType="gray125"/>
    </fill>
    <fill>
      <patternFill patternType="solid">
        <fgColor rgb="FFFFFF00"/>
        <bgColor indexed="64"/>
      </patternFill>
    </fill>
    <fill>
      <patternFill patternType="solid">
        <fgColor theme="2" tint="-0.0999786370433668"/>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center"/>
    </xf>
    <xf numFmtId="0" fontId="0" fillId="5" borderId="2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4" applyNumberFormat="0" applyFill="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5" fillId="0" borderId="0" applyNumberFormat="0" applyFill="0" applyBorder="0" applyAlignment="0" applyProtection="0">
      <alignment vertical="center"/>
    </xf>
    <xf numFmtId="0" fontId="46" fillId="6" borderId="26" applyNumberFormat="0" applyAlignment="0" applyProtection="0">
      <alignment vertical="center"/>
    </xf>
    <xf numFmtId="0" fontId="47" fillId="7" borderId="27" applyNumberFormat="0" applyAlignment="0" applyProtection="0">
      <alignment vertical="center"/>
    </xf>
    <xf numFmtId="0" fontId="48" fillId="7" borderId="26" applyNumberFormat="0" applyAlignment="0" applyProtection="0">
      <alignment vertical="center"/>
    </xf>
    <xf numFmtId="0" fontId="49" fillId="8" borderId="28" applyNumberFormat="0" applyAlignment="0" applyProtection="0">
      <alignment vertical="center"/>
    </xf>
    <xf numFmtId="0" fontId="50" fillId="0" borderId="29" applyNumberFormat="0" applyFill="0" applyAlignment="0" applyProtection="0">
      <alignment vertical="center"/>
    </xf>
    <xf numFmtId="0" fontId="51" fillId="0" borderId="30"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4"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57" fillId="0" borderId="0"/>
    <xf numFmtId="0" fontId="57" fillId="0" borderId="0"/>
    <xf numFmtId="0" fontId="57" fillId="0" borderId="0"/>
    <xf numFmtId="0" fontId="33" fillId="0" borderId="0"/>
    <xf numFmtId="0" fontId="33" fillId="0" borderId="0"/>
    <xf numFmtId="9" fontId="0" fillId="0" borderId="0" applyFont="0" applyFill="0" applyBorder="0" applyAlignment="0" applyProtection="0">
      <alignment vertical="center"/>
    </xf>
    <xf numFmtId="0" fontId="57" fillId="0" borderId="0"/>
    <xf numFmtId="0" fontId="57" fillId="0" borderId="0"/>
    <xf numFmtId="0" fontId="57" fillId="0" borderId="0"/>
    <xf numFmtId="0" fontId="57" fillId="0" borderId="0"/>
    <xf numFmtId="0" fontId="57" fillId="0" borderId="0"/>
    <xf numFmtId="0" fontId="57" fillId="0" borderId="0"/>
    <xf numFmtId="0" fontId="0" fillId="0" borderId="0">
      <alignment vertical="center"/>
    </xf>
    <xf numFmtId="0" fontId="0" fillId="0" borderId="0">
      <alignment vertical="center"/>
    </xf>
    <xf numFmtId="0" fontId="0" fillId="0" borderId="0">
      <alignment vertical="center"/>
    </xf>
  </cellStyleXfs>
  <cellXfs count="186">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3" fillId="0" borderId="7" xfId="0" applyFont="1"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lignmen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3" fillId="0" borderId="7" xfId="61" applyFont="1" applyBorder="1" applyAlignment="1">
      <alignment vertical="center" wrapText="1"/>
    </xf>
    <xf numFmtId="0" fontId="4" fillId="2" borderId="7" xfId="0" applyFont="1" applyFill="1" applyBorder="1" applyAlignment="1">
      <alignment horizontal="left" vertical="center" wrapText="1"/>
    </xf>
    <xf numFmtId="0" fontId="3" fillId="2" borderId="4" xfId="0" applyFont="1" applyFill="1" applyBorder="1" applyAlignment="1" applyProtection="1">
      <alignment horizontal="center" vertical="center" wrapText="1"/>
    </xf>
    <xf numFmtId="0" fontId="1" fillId="2" borderId="10" xfId="0" applyFont="1" applyFill="1" applyBorder="1" applyAlignment="1">
      <alignment horizontal="center" vertical="center" wrapText="1"/>
    </xf>
    <xf numFmtId="0" fontId="1" fillId="0" borderId="11" xfId="0" applyFont="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0" fillId="2" borderId="10" xfId="0" applyFont="1" applyFill="1" applyBorder="1" applyAlignment="1">
      <alignment horizontal="center" vertical="center" wrapText="1"/>
    </xf>
    <xf numFmtId="0" fontId="6" fillId="0" borderId="0" xfId="0" applyFont="1">
      <alignment vertical="center"/>
    </xf>
    <xf numFmtId="0" fontId="7" fillId="0" borderId="0" xfId="0" applyFont="1" applyFill="1" applyBorder="1">
      <alignment vertical="center"/>
    </xf>
    <xf numFmtId="0" fontId="6" fillId="0" borderId="0" xfId="0" applyFont="1" applyFill="1" applyBorder="1">
      <alignment vertical="center"/>
    </xf>
    <xf numFmtId="0" fontId="6" fillId="0" borderId="0" xfId="0" applyFont="1" applyFill="1">
      <alignment vertical="center"/>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12" xfId="0" applyFont="1" applyBorder="1" applyAlignment="1">
      <alignment horizontal="center" vertical="center"/>
    </xf>
    <xf numFmtId="0" fontId="8" fillId="0" borderId="7" xfId="0" applyFont="1" applyFill="1" applyBorder="1" applyAlignment="1">
      <alignment vertical="center" wrapText="1"/>
    </xf>
    <xf numFmtId="0" fontId="6" fillId="0" borderId="0" xfId="0" applyFont="1" applyFill="1" applyAlignment="1">
      <alignment vertical="center" wrapText="1"/>
    </xf>
    <xf numFmtId="0" fontId="9" fillId="0" borderId="7" xfId="0" applyFont="1" applyFill="1" applyBorder="1" applyAlignment="1">
      <alignment vertical="center" wrapText="1"/>
    </xf>
    <xf numFmtId="0" fontId="6" fillId="0" borderId="0" xfId="0" applyFont="1" applyAlignment="1">
      <alignment vertical="center" wrapText="1"/>
    </xf>
    <xf numFmtId="0" fontId="10" fillId="0" borderId="0" xfId="6" applyFont="1" applyFill="1" applyBorder="1" applyAlignment="1" applyProtection="1"/>
    <xf numFmtId="0" fontId="11" fillId="0" borderId="7" xfId="0" applyFont="1" applyFill="1" applyBorder="1" applyAlignment="1">
      <alignment horizontal="center"/>
    </xf>
    <xf numFmtId="0" fontId="11" fillId="0" borderId="7" xfId="0" applyFont="1" applyBorder="1" applyAlignment="1">
      <alignment horizontal="center"/>
    </xf>
    <xf numFmtId="0" fontId="12" fillId="0" borderId="7" xfId="0" applyFont="1" applyFill="1" applyBorder="1" applyAlignment="1" applyProtection="1">
      <alignment horizontal="left" vertical="top" wrapText="1"/>
      <protection locked="0"/>
    </xf>
    <xf numFmtId="0" fontId="6" fillId="0" borderId="7" xfId="0" applyFont="1" applyFill="1" applyBorder="1" applyAlignment="1">
      <alignment horizontal="center" wrapText="1"/>
    </xf>
    <xf numFmtId="0" fontId="6" fillId="0" borderId="7" xfId="0" applyFont="1" applyBorder="1" applyAlignment="1">
      <alignment horizontal="center"/>
    </xf>
    <xf numFmtId="0" fontId="6" fillId="0" borderId="0" xfId="0" applyFont="1" applyAlignment="1">
      <alignment horizontal="center" vertical="center" wrapText="1"/>
    </xf>
    <xf numFmtId="0" fontId="13" fillId="0" borderId="7" xfId="49" applyFont="1" applyFill="1" applyBorder="1" applyAlignment="1" applyProtection="1">
      <alignment vertical="center" wrapText="1"/>
      <protection locked="0"/>
    </xf>
    <xf numFmtId="0" fontId="6" fillId="0" borderId="7" xfId="0" applyFont="1" applyBorder="1" applyAlignment="1">
      <alignment horizontal="center" vertical="center"/>
    </xf>
    <xf numFmtId="0" fontId="13" fillId="0" borderId="7" xfId="49" applyFont="1" applyFill="1" applyBorder="1" applyAlignment="1" applyProtection="1">
      <alignment horizontal="left" vertical="center" wrapText="1"/>
      <protection locked="0"/>
    </xf>
    <xf numFmtId="0" fontId="13" fillId="0" borderId="7" xfId="49"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Border="1">
      <alignment vertical="center"/>
    </xf>
    <xf numFmtId="0" fontId="6" fillId="0" borderId="12" xfId="0" applyFont="1" applyFill="1" applyBorder="1" applyAlignment="1">
      <alignment horizontal="center" vertical="center"/>
    </xf>
    <xf numFmtId="0" fontId="13" fillId="0" borderId="7" xfId="0" applyFont="1" applyFill="1" applyBorder="1" applyAlignment="1">
      <alignment vertical="center" wrapText="1"/>
    </xf>
    <xf numFmtId="0" fontId="6" fillId="0" borderId="13" xfId="0" applyFont="1" applyFill="1" applyBorder="1" applyAlignment="1">
      <alignment vertical="center" wrapText="1"/>
    </xf>
    <xf numFmtId="0" fontId="7" fillId="0" borderId="0" xfId="0" applyFont="1" applyFill="1" applyBorder="1" applyAlignment="1">
      <alignment horizontal="left" vertical="center"/>
    </xf>
    <xf numFmtId="0" fontId="6" fillId="0" borderId="7" xfId="0" applyFont="1" applyBorder="1" applyAlignment="1">
      <alignment vertical="center" wrapText="1"/>
    </xf>
    <xf numFmtId="0" fontId="6" fillId="0" borderId="0" xfId="0" applyFont="1" applyFill="1" applyBorder="1" applyAlignment="1">
      <alignment horizontal="left" vertical="center"/>
    </xf>
    <xf numFmtId="0" fontId="7" fillId="0" borderId="0" xfId="0" applyFont="1">
      <alignment vertical="center"/>
    </xf>
    <xf numFmtId="0" fontId="6" fillId="0" borderId="7" xfId="0" applyFont="1" applyFill="1" applyBorder="1">
      <alignment vertical="center"/>
    </xf>
    <xf numFmtId="0" fontId="11" fillId="0" borderId="9" xfId="0" applyFont="1" applyFill="1" applyBorder="1" applyAlignment="1">
      <alignment horizontal="center"/>
    </xf>
    <xf numFmtId="0" fontId="6" fillId="0" borderId="0" xfId="0" applyFont="1" applyFill="1" applyAlignment="1">
      <alignment horizontal="left" vertical="center"/>
    </xf>
    <xf numFmtId="0" fontId="6" fillId="0" borderId="0" xfId="0" applyFont="1" applyFill="1" applyAlignment="1">
      <alignment horizontal="right"/>
    </xf>
    <xf numFmtId="9" fontId="7" fillId="0" borderId="0" xfId="0" applyNumberFormat="1" applyFont="1" applyFill="1" applyAlignment="1">
      <alignment horizontal="center" vertical="center"/>
    </xf>
    <xf numFmtId="0" fontId="14" fillId="0" borderId="14" xfId="0" applyFont="1" applyFill="1" applyBorder="1" applyAlignment="1">
      <alignment vertical="center"/>
    </xf>
    <xf numFmtId="0" fontId="15" fillId="0" borderId="15" xfId="0" applyFont="1" applyFill="1" applyBorder="1" applyAlignment="1">
      <alignment vertical="center"/>
    </xf>
    <xf numFmtId="0" fontId="16" fillId="0" borderId="15" xfId="0" applyFont="1" applyFill="1" applyBorder="1" applyAlignment="1">
      <alignment vertical="center"/>
    </xf>
    <xf numFmtId="0" fontId="17" fillId="0" borderId="16" xfId="0" applyFont="1" applyFill="1" applyBorder="1" applyAlignment="1"/>
    <xf numFmtId="0" fontId="17" fillId="0" borderId="0" xfId="0" applyFont="1" applyFill="1" applyBorder="1" applyAlignment="1"/>
    <xf numFmtId="0" fontId="18" fillId="0" borderId="0" xfId="0" applyFont="1" applyFill="1" applyBorder="1">
      <alignment vertical="center"/>
    </xf>
    <xf numFmtId="0" fontId="0" fillId="0" borderId="16" xfId="0" applyFont="1" applyFill="1" applyBorder="1" applyAlignment="1"/>
    <xf numFmtId="0" fontId="0" fillId="0" borderId="0" xfId="0" applyFont="1" applyFill="1" applyBorder="1" applyAlignment="1"/>
    <xf numFmtId="0" fontId="19" fillId="0" borderId="7" xfId="0" applyFont="1" applyFill="1" applyBorder="1" applyAlignment="1">
      <alignment horizontal="center"/>
    </xf>
    <xf numFmtId="0" fontId="20" fillId="0" borderId="13" xfId="0" applyFont="1" applyFill="1" applyBorder="1" applyAlignment="1">
      <alignment horizontal="left"/>
    </xf>
    <xf numFmtId="0" fontId="20" fillId="0" borderId="17" xfId="0" applyFont="1" applyFill="1" applyBorder="1" applyAlignment="1">
      <alignment horizontal="left"/>
    </xf>
    <xf numFmtId="0" fontId="20" fillId="0" borderId="7" xfId="0" applyFont="1" applyFill="1" applyBorder="1" applyAlignment="1">
      <alignment horizontal="center"/>
    </xf>
    <xf numFmtId="0" fontId="0" fillId="0" borderId="13" xfId="0" applyFont="1" applyFill="1" applyBorder="1" applyAlignment="1">
      <alignment horizontal="left"/>
    </xf>
    <xf numFmtId="0" fontId="0" fillId="0" borderId="17" xfId="0" applyFont="1" applyFill="1" applyBorder="1" applyAlignment="1">
      <alignment horizontal="left"/>
    </xf>
    <xf numFmtId="0" fontId="0" fillId="0" borderId="7" xfId="0" applyFont="1" applyFill="1" applyBorder="1" applyAlignment="1">
      <alignment horizontal="center"/>
    </xf>
    <xf numFmtId="0" fontId="21" fillId="0" borderId="16" xfId="0" applyFont="1" applyFill="1" applyBorder="1" applyAlignment="1">
      <alignment horizontal="center"/>
    </xf>
    <xf numFmtId="0" fontId="22" fillId="0" borderId="0" xfId="0" applyFont="1" applyFill="1" applyBorder="1" applyAlignment="1">
      <alignment horizontal="left"/>
    </xf>
    <xf numFmtId="0" fontId="21" fillId="0" borderId="0" xfId="0" applyFont="1" applyFill="1" applyBorder="1">
      <alignment vertical="center"/>
    </xf>
    <xf numFmtId="0" fontId="0" fillId="0" borderId="0" xfId="0" applyFont="1" applyFill="1" applyBorder="1">
      <alignment vertical="center"/>
    </xf>
    <xf numFmtId="0" fontId="0" fillId="0" borderId="16" xfId="0" applyFont="1" applyFill="1" applyBorder="1" applyAlignment="1">
      <alignment horizontal="center"/>
    </xf>
    <xf numFmtId="0" fontId="23" fillId="0" borderId="0" xfId="0" applyFont="1" applyFill="1" applyBorder="1" applyAlignment="1">
      <alignment horizontal="left"/>
    </xf>
    <xf numFmtId="0" fontId="24" fillId="0" borderId="0" xfId="0" applyFont="1" applyFill="1" applyBorder="1" applyAlignment="1">
      <alignment horizontal="left"/>
    </xf>
    <xf numFmtId="0" fontId="0" fillId="0" borderId="0" xfId="0" applyFont="1" applyFill="1" applyBorder="1" applyAlignment="1">
      <alignment horizontal="center"/>
    </xf>
    <xf numFmtId="0" fontId="0" fillId="0" borderId="0" xfId="0" applyBorder="1">
      <alignment vertical="center"/>
    </xf>
    <xf numFmtId="0" fontId="0" fillId="0" borderId="18" xfId="0" applyFont="1" applyFill="1" applyBorder="1" applyAlignment="1">
      <alignment horizontal="center"/>
    </xf>
    <xf numFmtId="0" fontId="23" fillId="0" borderId="19" xfId="0" applyFont="1" applyFill="1" applyBorder="1" applyAlignment="1">
      <alignment horizontal="left"/>
    </xf>
    <xf numFmtId="0" fontId="24" fillId="0" borderId="19" xfId="0" applyFont="1" applyFill="1" applyBorder="1" applyAlignment="1">
      <alignment horizontal="left"/>
    </xf>
    <xf numFmtId="0" fontId="0" fillId="0" borderId="19" xfId="0" applyFont="1" applyFill="1" applyBorder="1" applyAlignment="1">
      <alignment horizontal="left"/>
    </xf>
    <xf numFmtId="0" fontId="0" fillId="0" borderId="19" xfId="0" applyFont="1" applyFill="1" applyBorder="1">
      <alignment vertical="center"/>
    </xf>
    <xf numFmtId="0" fontId="0" fillId="0" borderId="19" xfId="0" applyFont="1" applyFill="1" applyBorder="1" applyAlignment="1">
      <alignment horizontal="center"/>
    </xf>
    <xf numFmtId="0" fontId="23" fillId="0" borderId="14" xfId="0" applyFont="1" applyFill="1" applyBorder="1" applyAlignment="1">
      <alignment horizontal="left"/>
    </xf>
    <xf numFmtId="0" fontId="23" fillId="0" borderId="15" xfId="0" applyFont="1" applyFill="1" applyBorder="1" applyAlignment="1">
      <alignment horizontal="left"/>
    </xf>
    <xf numFmtId="0" fontId="0" fillId="0" borderId="15" xfId="0" applyFont="1" applyFill="1" applyBorder="1">
      <alignment vertical="center"/>
    </xf>
    <xf numFmtId="0" fontId="20" fillId="0" borderId="16" xfId="0" applyFont="1" applyFill="1" applyBorder="1" applyAlignment="1">
      <alignment vertical="center"/>
    </xf>
    <xf numFmtId="0" fontId="20" fillId="0" borderId="0" xfId="0" applyFont="1" applyFill="1" applyBorder="1" applyAlignment="1">
      <alignment vertical="center"/>
    </xf>
    <xf numFmtId="0" fontId="25" fillId="0" borderId="16" xfId="0" applyFont="1" applyFill="1" applyBorder="1" applyAlignment="1">
      <alignment vertical="center"/>
    </xf>
    <xf numFmtId="0" fontId="26" fillId="0" borderId="0" xfId="0" applyFont="1" applyFill="1" applyBorder="1">
      <alignment vertical="center"/>
    </xf>
    <xf numFmtId="0" fontId="20" fillId="0" borderId="0" xfId="0" applyFont="1" applyFill="1" applyBorder="1">
      <alignment vertical="center"/>
    </xf>
    <xf numFmtId="0" fontId="27" fillId="0" borderId="16" xfId="0" applyFont="1" applyFill="1" applyBorder="1" applyAlignment="1">
      <alignment horizontal="center" vertical="center"/>
    </xf>
    <xf numFmtId="0" fontId="26" fillId="0" borderId="0" xfId="0" applyFont="1" applyFill="1" applyBorder="1" applyAlignment="1">
      <alignment vertical="center"/>
    </xf>
    <xf numFmtId="0" fontId="27" fillId="0" borderId="16" xfId="0" applyFont="1" applyFill="1" applyBorder="1" applyAlignment="1">
      <alignment horizontal="left" vertical="center"/>
    </xf>
    <xf numFmtId="0" fontId="26" fillId="0" borderId="0" xfId="0" applyFont="1" applyFill="1" applyBorder="1" applyAlignment="1">
      <alignment horizontal="left" vertical="center"/>
    </xf>
    <xf numFmtId="0" fontId="20" fillId="0" borderId="18" xfId="0" applyFont="1" applyFill="1" applyBorder="1">
      <alignment vertical="center"/>
    </xf>
    <xf numFmtId="0" fontId="20" fillId="0" borderId="19" xfId="0" applyFont="1" applyFill="1" applyBorder="1">
      <alignment vertical="center"/>
    </xf>
    <xf numFmtId="0" fontId="20" fillId="0" borderId="0" xfId="0" applyFont="1" applyFill="1">
      <alignment vertical="center"/>
    </xf>
    <xf numFmtId="0" fontId="0" fillId="0" borderId="0" xfId="0" applyFill="1">
      <alignment vertical="center"/>
    </xf>
    <xf numFmtId="0" fontId="20" fillId="0" borderId="13" xfId="0" applyFont="1" applyFill="1" applyBorder="1" applyAlignment="1">
      <alignment horizontal="center"/>
    </xf>
    <xf numFmtId="0" fontId="20" fillId="3" borderId="7" xfId="0" applyFont="1" applyFill="1" applyBorder="1">
      <alignment vertical="center"/>
    </xf>
    <xf numFmtId="0" fontId="0" fillId="3" borderId="7" xfId="0" applyFont="1" applyFill="1" applyBorder="1">
      <alignment vertical="center"/>
    </xf>
    <xf numFmtId="0" fontId="20" fillId="0" borderId="7" xfId="0" applyFont="1" applyFill="1" applyBorder="1" applyAlignment="1">
      <alignment horizontal="center" vertical="center"/>
    </xf>
    <xf numFmtId="0" fontId="0" fillId="0" borderId="19" xfId="0" applyBorder="1">
      <alignment vertical="center"/>
    </xf>
    <xf numFmtId="0" fontId="16" fillId="0" borderId="20" xfId="0" applyFont="1" applyFill="1" applyBorder="1" applyAlignment="1">
      <alignment vertical="center"/>
    </xf>
    <xf numFmtId="0" fontId="0" fillId="0" borderId="0" xfId="0" applyFont="1">
      <alignment vertical="center"/>
    </xf>
    <xf numFmtId="0" fontId="18" fillId="0" borderId="19" xfId="0" applyFont="1" applyFill="1" applyBorder="1">
      <alignment vertical="center"/>
    </xf>
    <xf numFmtId="0" fontId="18" fillId="0" borderId="21" xfId="0" applyFont="1" applyFill="1" applyBorder="1">
      <alignment vertical="center"/>
    </xf>
    <xf numFmtId="0" fontId="0" fillId="0" borderId="7" xfId="0" applyFill="1" applyBorder="1" applyAlignment="1">
      <alignment horizontal="center"/>
    </xf>
    <xf numFmtId="0" fontId="20" fillId="0" borderId="13" xfId="3" applyNumberFormat="1" applyFont="1" applyFill="1" applyBorder="1" applyAlignment="1">
      <alignment horizontal="center"/>
    </xf>
    <xf numFmtId="9" fontId="20" fillId="0" borderId="7" xfId="3" applyFont="1" applyFill="1" applyBorder="1" applyAlignment="1">
      <alignment horizontal="center"/>
    </xf>
    <xf numFmtId="176" fontId="0" fillId="0" borderId="20" xfId="0" applyNumberFormat="1" applyFont="1" applyFill="1" applyBorder="1" applyAlignment="1">
      <alignment horizontal="center"/>
    </xf>
    <xf numFmtId="0" fontId="22" fillId="0" borderId="7" xfId="0" applyFont="1" applyFill="1" applyBorder="1" applyAlignment="1">
      <alignment horizontal="center"/>
    </xf>
    <xf numFmtId="0" fontId="22" fillId="0" borderId="0" xfId="0" applyFont="1" applyFill="1" applyBorder="1" applyAlignment="1">
      <alignment horizontal="center"/>
    </xf>
    <xf numFmtId="176" fontId="0" fillId="0" borderId="22" xfId="0" applyNumberFormat="1" applyFont="1" applyFill="1" applyBorder="1" applyAlignment="1">
      <alignment horizontal="center"/>
    </xf>
    <xf numFmtId="1" fontId="22" fillId="0" borderId="7" xfId="0" applyNumberFormat="1" applyFont="1" applyFill="1" applyBorder="1" applyAlignment="1">
      <alignment horizontal="center"/>
    </xf>
    <xf numFmtId="1" fontId="22" fillId="0" borderId="0" xfId="0" applyNumberFormat="1" applyFont="1" applyFill="1" applyBorder="1" applyAlignment="1">
      <alignment horizontal="center"/>
    </xf>
    <xf numFmtId="0" fontId="0" fillId="0" borderId="22" xfId="0" applyFont="1" applyFill="1" applyBorder="1">
      <alignment vertical="center"/>
    </xf>
    <xf numFmtId="9" fontId="22" fillId="0" borderId="7" xfId="3" applyNumberFormat="1" applyFont="1" applyFill="1" applyBorder="1" applyAlignment="1">
      <alignment horizontal="center"/>
    </xf>
    <xf numFmtId="9" fontId="22" fillId="0" borderId="19" xfId="3" applyNumberFormat="1" applyFont="1" applyFill="1" applyBorder="1" applyAlignment="1">
      <alignment horizontal="center"/>
    </xf>
    <xf numFmtId="0" fontId="0" fillId="0" borderId="21" xfId="0" applyFont="1" applyFill="1" applyBorder="1">
      <alignment vertical="center"/>
    </xf>
    <xf numFmtId="0" fontId="0" fillId="0" borderId="20" xfId="0" applyFont="1" applyFill="1" applyBorder="1">
      <alignment vertical="center"/>
    </xf>
    <xf numFmtId="0" fontId="20" fillId="0" borderId="22" xfId="0" applyFont="1" applyFill="1" applyBorder="1" applyAlignment="1">
      <alignment vertical="center"/>
    </xf>
    <xf numFmtId="0" fontId="24" fillId="0" borderId="0" xfId="0" applyFont="1" applyFill="1" applyBorder="1">
      <alignment vertical="center"/>
    </xf>
    <xf numFmtId="0" fontId="20" fillId="0" borderId="22" xfId="0" applyFont="1" applyFill="1" applyBorder="1">
      <alignment vertical="center"/>
    </xf>
    <xf numFmtId="0" fontId="20" fillId="0" borderId="21" xfId="0" applyFont="1" applyFill="1" applyBorder="1">
      <alignment vertical="center"/>
    </xf>
    <xf numFmtId="0" fontId="0" fillId="0" borderId="0" xfId="0" applyAlignment="1">
      <alignment vertical="center"/>
    </xf>
    <xf numFmtId="0" fontId="28" fillId="0" borderId="0" xfId="55" applyFont="1" applyAlignment="1">
      <alignment horizontal="center" vertical="center"/>
    </xf>
    <xf numFmtId="0" fontId="29" fillId="0" borderId="0" xfId="55" applyFont="1" applyAlignment="1">
      <alignment horizontal="center" vertical="center"/>
    </xf>
    <xf numFmtId="0" fontId="2" fillId="0" borderId="0" xfId="55" applyFont="1" applyAlignment="1">
      <alignment horizontal="center" vertical="center"/>
    </xf>
    <xf numFmtId="0" fontId="0" fillId="0" borderId="0" xfId="0" applyAlignment="1">
      <alignment horizontal="center" vertical="center"/>
    </xf>
    <xf numFmtId="0" fontId="30" fillId="0" borderId="0" xfId="0" applyFont="1" applyBorder="1" applyAlignment="1">
      <alignment horizontal="left"/>
    </xf>
    <xf numFmtId="0" fontId="30" fillId="0" borderId="19" xfId="55" applyFont="1" applyBorder="1" applyAlignment="1">
      <alignment horizontal="left"/>
    </xf>
    <xf numFmtId="0" fontId="31" fillId="0" borderId="0" xfId="55" applyFont="1" applyBorder="1" applyAlignment="1">
      <alignment vertical="center"/>
    </xf>
    <xf numFmtId="0" fontId="30" fillId="0" borderId="0" xfId="55" applyFont="1" applyBorder="1" applyAlignment="1">
      <alignment vertical="center"/>
    </xf>
    <xf numFmtId="14" fontId="30" fillId="0" borderId="17" xfId="55" applyNumberFormat="1" applyFont="1" applyBorder="1" applyAlignment="1">
      <alignment horizontal="left" wrapText="1"/>
    </xf>
    <xf numFmtId="14" fontId="30" fillId="0" borderId="17" xfId="55" applyNumberFormat="1" applyFont="1" applyBorder="1" applyAlignment="1">
      <alignment horizontal="left"/>
    </xf>
    <xf numFmtId="14" fontId="31" fillId="0" borderId="0" xfId="55" applyNumberFormat="1" applyFont="1" applyBorder="1" applyAlignment="1">
      <alignment vertical="center"/>
    </xf>
    <xf numFmtId="14" fontId="30" fillId="0" borderId="0" xfId="55" applyNumberFormat="1" applyFont="1" applyBorder="1" applyAlignment="1">
      <alignment vertical="center"/>
    </xf>
    <xf numFmtId="14" fontId="30" fillId="0" borderId="17" xfId="55" applyNumberFormat="1" applyFont="1" applyBorder="1" applyAlignment="1"/>
    <xf numFmtId="14" fontId="31" fillId="0" borderId="0" xfId="55" applyNumberFormat="1" applyFont="1" applyBorder="1" applyAlignment="1">
      <alignment horizontal="left" vertical="center"/>
    </xf>
    <xf numFmtId="14" fontId="30" fillId="0" borderId="19" xfId="55" applyNumberFormat="1" applyFont="1" applyBorder="1" applyAlignment="1"/>
    <xf numFmtId="9" fontId="32" fillId="0" borderId="0" xfId="53" applyNumberFormat="1" applyFont="1" applyFill="1" applyBorder="1" applyAlignment="1">
      <alignment vertical="center"/>
    </xf>
    <xf numFmtId="0" fontId="33" fillId="0" borderId="0" xfId="53" applyBorder="1" applyAlignment="1"/>
    <xf numFmtId="0" fontId="34" fillId="0" borderId="0" xfId="53" applyFont="1" applyFill="1" applyBorder="1" applyAlignment="1"/>
    <xf numFmtId="0" fontId="30" fillId="0" borderId="0" xfId="0" applyFont="1" applyBorder="1" applyAlignment="1">
      <alignment horizontal="left" vertical="center"/>
    </xf>
    <xf numFmtId="0" fontId="30" fillId="0" borderId="0" xfId="0" applyFont="1" applyBorder="1" applyAlignment="1">
      <alignment vertical="center" wrapText="1"/>
    </xf>
    <xf numFmtId="0" fontId="30" fillId="0" borderId="0" xfId="0" applyFont="1" applyBorder="1" applyAlignment="1">
      <alignment horizontal="right" vertical="center" wrapText="1"/>
    </xf>
    <xf numFmtId="177" fontId="32" fillId="4" borderId="6" xfId="53" applyNumberFormat="1" applyFont="1" applyFill="1" applyBorder="1" applyAlignment="1">
      <alignment horizontal="center" vertical="center"/>
    </xf>
    <xf numFmtId="0" fontId="9" fillId="0" borderId="0" xfId="53" applyFont="1" applyBorder="1" applyAlignment="1"/>
    <xf numFmtId="9" fontId="30" fillId="0" borderId="0" xfId="0" applyNumberFormat="1" applyFont="1" applyBorder="1" applyAlignment="1">
      <alignment horizontal="center" vertical="center" wrapText="1"/>
    </xf>
    <xf numFmtId="177" fontId="32" fillId="4" borderId="9" xfId="53" applyNumberFormat="1" applyFont="1" applyFill="1" applyBorder="1" applyAlignment="1">
      <alignment horizontal="center" vertical="center"/>
    </xf>
    <xf numFmtId="0" fontId="31" fillId="0" borderId="0" xfId="55" applyFont="1" applyFill="1" applyBorder="1" applyAlignment="1">
      <alignment vertical="center"/>
    </xf>
    <xf numFmtId="0" fontId="30" fillId="0" borderId="0" xfId="55" applyFont="1" applyFill="1" applyBorder="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35" fillId="0" borderId="19" xfId="0" applyFont="1" applyBorder="1" applyAlignment="1">
      <alignment horizontal="left" vertical="center"/>
    </xf>
    <xf numFmtId="0" fontId="36" fillId="0" borderId="13" xfId="0" applyFont="1" applyBorder="1" applyAlignment="1">
      <alignment horizontal="left" vertical="top" wrapText="1"/>
    </xf>
    <xf numFmtId="0" fontId="37" fillId="0" borderId="17" xfId="0" applyFont="1" applyBorder="1" applyAlignment="1">
      <alignment horizontal="left" vertical="top" wrapText="1"/>
    </xf>
    <xf numFmtId="0" fontId="35" fillId="0" borderId="0" xfId="0" applyFont="1" applyBorder="1" applyAlignment="1">
      <alignment horizontal="left" vertical="center"/>
    </xf>
    <xf numFmtId="0" fontId="37" fillId="0" borderId="13" xfId="0" applyFont="1" applyBorder="1" applyAlignment="1">
      <alignment vertical="top" wrapText="1"/>
    </xf>
    <xf numFmtId="0" fontId="4" fillId="0" borderId="17" xfId="0" applyFont="1" applyBorder="1" applyAlignment="1">
      <alignment vertical="top" wrapText="1"/>
    </xf>
    <xf numFmtId="0" fontId="4" fillId="0" borderId="0" xfId="0" applyFont="1" applyBorder="1" applyAlignment="1">
      <alignment vertical="top" wrapText="1"/>
    </xf>
    <xf numFmtId="0" fontId="0" fillId="0" borderId="13" xfId="0" applyFont="1" applyBorder="1">
      <alignment vertical="center"/>
    </xf>
    <xf numFmtId="0" fontId="0" fillId="0" borderId="17" xfId="0" applyFont="1" applyBorder="1" applyAlignment="1">
      <alignment horizontal="center" vertical="center" wrapText="1"/>
    </xf>
    <xf numFmtId="0" fontId="0" fillId="0" borderId="17" xfId="0" applyBorder="1" applyAlignment="1">
      <alignment horizontal="center" vertical="center"/>
    </xf>
    <xf numFmtId="0" fontId="0" fillId="0" borderId="17" xfId="0" applyFont="1" applyBorder="1">
      <alignment vertical="center"/>
    </xf>
    <xf numFmtId="0" fontId="33" fillId="0" borderId="17" xfId="53" applyBorder="1" applyAlignment="1">
      <alignment horizontal="center" vertical="center"/>
    </xf>
    <xf numFmtId="0" fontId="33" fillId="0" borderId="0" xfId="53" applyAlignment="1">
      <alignment vertical="center"/>
    </xf>
    <xf numFmtId="0" fontId="0" fillId="0" borderId="0" xfId="0" applyFont="1" applyBorder="1" applyAlignment="1">
      <alignment horizontal="left" vertical="center"/>
    </xf>
    <xf numFmtId="0" fontId="0" fillId="0" borderId="0" xfId="0" applyBorder="1" applyAlignment="1">
      <alignment horizontal="left" vertical="center"/>
    </xf>
    <xf numFmtId="0" fontId="37" fillId="0" borderId="12" xfId="0" applyFont="1" applyBorder="1" applyAlignment="1">
      <alignment horizontal="left" vertical="top" wrapText="1"/>
    </xf>
    <xf numFmtId="0" fontId="4" fillId="0" borderId="12" xfId="0" applyFont="1" applyBorder="1" applyAlignment="1">
      <alignment vertical="top" wrapText="1"/>
    </xf>
    <xf numFmtId="0" fontId="33" fillId="0" borderId="12" xfId="53" applyBorder="1" applyAlignment="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2" xfId="50"/>
    <cellStyle name="Normal 2 2 2" xfId="51"/>
    <cellStyle name="Normal 3" xfId="52"/>
    <cellStyle name="Normal_DARFT" xfId="53"/>
    <cellStyle name="百分比 2" xfId="54"/>
    <cellStyle name="常规 2" xfId="55"/>
    <cellStyle name="常规 2 2" xfId="56"/>
    <cellStyle name="常规 2 2 2" xfId="57"/>
    <cellStyle name="常规 3" xfId="58"/>
    <cellStyle name="常规 3 2" xfId="59"/>
    <cellStyle name="常规 3 2 2" xfId="60"/>
    <cellStyle name="常规 4" xfId="61"/>
    <cellStyle name="常规 5" xfId="62"/>
    <cellStyle name="常规 5 2" xfId="63"/>
  </cellStyles>
  <dxfs count="7">
    <dxf>
      <fill>
        <patternFill patternType="solid">
          <bgColor indexed="11"/>
        </patternFill>
      </fill>
    </dxf>
    <dxf>
      <fill>
        <patternFill patternType="solid">
          <bgColor indexed="13"/>
        </patternFill>
      </fill>
    </dxf>
    <dxf>
      <fill>
        <patternFill patternType="solid">
          <bgColor indexed="10"/>
        </patternFill>
      </fill>
    </dxf>
    <dxf>
      <fill>
        <patternFill patternType="solid">
          <bgColor rgb="FF66FF33"/>
        </patternFill>
      </fill>
    </dxf>
    <dxf>
      <fill>
        <patternFill patternType="solid">
          <bgColor rgb="FFFF0000"/>
        </patternFill>
      </fill>
    </dxf>
    <dxf>
      <fill>
        <patternFill patternType="solid">
          <bgColor rgb="FF00FF00"/>
        </patternFill>
      </fill>
    </dxf>
    <dxf>
      <fill>
        <patternFill patternType="solid">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noFill/>
            <a:ln w="19050" cap="flat" cmpd="sng" algn="ctr">
              <a:solidFill>
                <a:schemeClr val="tx1"/>
              </a:solidFill>
              <a:prstDash val="solid"/>
            </a:ln>
            <a:effectLst>
              <a:outerShdw blurRad="40000" dist="20000" dir="5400000" rotWithShape="0">
                <a:srgbClr val="000000">
                  <a:alpha val="38000"/>
                </a:srgbClr>
              </a:outerShdw>
            </a:effectLst>
          </c:spPr>
          <c:dLbls>
            <c:dLbl>
              <c:idx val="0"/>
              <c:layout>
                <c:manualLayout>
                  <c:x val="0.160114693827089"/>
                  <c:y val="-0.0455926091600955"/>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0962299108673147"/>
                  <c:y val="0.08546929613326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0979596121912105"/>
                  <c:y val="0.0690913335236535"/>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00595613901979576"/>
                  <c:y val="0.111322856499097"/>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0647175064992884"/>
                  <c:y val="0.0532500376779777"/>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0609607412128584"/>
                  <c:y val="0.0670748171115126"/>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tx1"/>
                    </a:solidFill>
                    <a:latin typeface="+mn-lt"/>
                    <a:ea typeface="+mn-ea"/>
                    <a:cs typeface="+mn-cs"/>
                  </a:defRPr>
                </a:pP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评分!$A$4:$A$9</c:f>
              <c:strCache>
                <c:ptCount val="6"/>
                <c:pt idx="0">
                  <c:v>项目开发/工程更改管理</c:v>
                </c:pt>
                <c:pt idx="1">
                  <c:v>供应商/原材料控制</c:v>
                </c:pt>
                <c:pt idx="2">
                  <c:v>过程控制</c:v>
                </c:pt>
                <c:pt idx="3">
                  <c:v>质量问题解决</c:v>
                </c:pt>
                <c:pt idx="4">
                  <c:v>检测能力</c:v>
                </c:pt>
                <c:pt idx="5">
                  <c:v>综合管理</c:v>
                </c:pt>
              </c:strCache>
            </c:strRef>
          </c:cat>
          <c:val>
            <c:numRef>
              <c:f>评分!$T$4:$T$9</c:f>
              <c:numCache>
                <c:formatCode>0%</c:formatCode>
                <c:ptCount val="6"/>
                <c:pt idx="0">
                  <c:v>0.688888888888889</c:v>
                </c:pt>
                <c:pt idx="1">
                  <c:v>0.7</c:v>
                </c:pt>
                <c:pt idx="2">
                  <c:v>0.62</c:v>
                </c:pt>
                <c:pt idx="3">
                  <c:v>0.644444444444444</c:v>
                </c:pt>
                <c:pt idx="4">
                  <c:v>0.685714285714286</c:v>
                </c:pt>
                <c:pt idx="5">
                  <c:v>0.733333333333333</c:v>
                </c:pt>
              </c:numCache>
            </c:numRef>
          </c:val>
        </c:ser>
        <c:dLbls>
          <c:showLegendKey val="0"/>
          <c:showVal val="0"/>
          <c:showCatName val="0"/>
          <c:showSerName val="0"/>
          <c:showPercent val="0"/>
          <c:showBubbleSize val="0"/>
        </c:dLbls>
        <c:axId val="228279808"/>
        <c:axId val="212924608"/>
      </c:radarChart>
      <c:catAx>
        <c:axId val="228279808"/>
        <c:scaling>
          <c:orientation val="minMax"/>
        </c:scaling>
        <c:delete val="0"/>
        <c:axPos val="b"/>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12924608"/>
        <c:crosses val="autoZero"/>
        <c:auto val="0"/>
        <c:lblAlgn val="ctr"/>
        <c:lblOffset val="100"/>
        <c:noMultiLvlLbl val="0"/>
      </c:catAx>
      <c:valAx>
        <c:axId val="212924608"/>
        <c:scaling>
          <c:orientation val="minMax"/>
          <c:max val="1"/>
        </c:scaling>
        <c:delete val="1"/>
        <c:axPos val="l"/>
        <c:majorGridlines/>
        <c:numFmt formatCode="0%"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28279808"/>
        <c:crosses val="autoZero"/>
        <c:crossBetween val="between"/>
      </c:valAx>
    </c:plotArea>
    <c:plotVisOnly val="1"/>
    <c:dispBlanksAs val="gap"/>
    <c:showDLblsOverMax val="0"/>
    <c:extLst>
      <c:ext uri="{0b15fc19-7d7d-44ad-8c2d-2c3a37ce22c3}">
        <chartProps xmlns="https://web.wps.cn/et/2018/main" chartId="{51c2a83d-ffc5-419f-942c-5685c4174491}"/>
      </c:ext>
    </c:extLst>
  </c:chart>
  <c:spPr>
    <a:noFill/>
    <a:ln w="9525" cap="flat" cmpd="sng" algn="ctr">
      <a:noFill/>
      <a:prstDash val="solid"/>
      <a:round/>
    </a:ln>
  </c:spPr>
  <c:txPr>
    <a:bodyPr/>
    <a:lstStyle/>
    <a:p>
      <a:pPr>
        <a:defRPr lang="zh-CN"/>
      </a:pPr>
    </a:p>
  </c:txPr>
  <c:printSettings>
    <c:headerFooter/>
    <c:pageMargins b="0.75" l="0.7" r="0.7" t="0.75" header="0.3" footer="0.3"/>
    <c:pageSetup/>
  </c:printSettings>
</c:chartSpace>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600074</xdr:colOff>
      <xdr:row>1</xdr:row>
      <xdr:rowOff>152402</xdr:rowOff>
    </xdr:from>
    <xdr:to>
      <xdr:col>9</xdr:col>
      <xdr:colOff>476250</xdr:colOff>
      <xdr:row>13</xdr:row>
      <xdr:rowOff>180975</xdr:rowOff>
    </xdr:to>
    <xdr:graphicFrame>
      <xdr:nvGraphicFramePr>
        <xdr:cNvPr id="50184" name="图表 2"/>
        <xdr:cNvGraphicFramePr/>
      </xdr:nvGraphicFramePr>
      <xdr:xfrm>
        <a:off x="3618865" y="476250"/>
        <a:ext cx="3486785" cy="33242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149412</xdr:colOff>
      <xdr:row>22</xdr:row>
      <xdr:rowOff>156883</xdr:rowOff>
    </xdr:from>
    <xdr:to>
      <xdr:col>4</xdr:col>
      <xdr:colOff>463177</xdr:colOff>
      <xdr:row>23</xdr:row>
      <xdr:rowOff>117072</xdr:rowOff>
    </xdr:to>
    <xdr:pic>
      <xdr:nvPicPr>
        <xdr:cNvPr id="3" name="Picture 13" descr="厂标"/>
        <xdr:cNvPicPr>
          <a:picLocks noChangeAspect="1" noChangeArrowheads="1"/>
        </xdr:cNvPicPr>
      </xdr:nvPicPr>
      <xdr:blipFill>
        <a:blip r:embed="rId2" cstate="print"/>
        <a:srcRect r="36688" b="45331"/>
        <a:stretch>
          <a:fillRect/>
        </a:stretch>
      </xdr:blipFill>
      <xdr:spPr>
        <a:xfrm>
          <a:off x="3168650" y="9045575"/>
          <a:ext cx="313690" cy="13144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209550</xdr:colOff>
          <xdr:row>11</xdr:row>
          <xdr:rowOff>123825</xdr:rowOff>
        </xdr:from>
        <xdr:to>
          <xdr:col>9</xdr:col>
          <xdr:colOff>276225</xdr:colOff>
          <xdr:row>13</xdr:row>
          <xdr:rowOff>9525</xdr:rowOff>
        </xdr:to>
        <xdr:sp>
          <xdr:nvSpPr>
            <xdr:cNvPr id="50189" name="Check Box 13" hidden="1">
              <a:extLst>
                <a:ext uri="{63B3BB69-23CF-44E3-9099-C40C66FF867C}">
                  <a14:compatExt spid="_x0000_s50189"/>
                </a:ext>
              </a:extLst>
            </xdr:cNvPr>
            <xdr:cNvSpPr/>
          </xdr:nvSpPr>
          <xdr:spPr>
            <a:xfrm>
              <a:off x="5467350" y="3362325"/>
              <a:ext cx="1438275" cy="2667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文件验证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9</xdr:col>
          <xdr:colOff>85725</xdr:colOff>
          <xdr:row>14</xdr:row>
          <xdr:rowOff>85725</xdr:rowOff>
        </xdr:to>
        <xdr:sp>
          <xdr:nvSpPr>
            <xdr:cNvPr id="50190" name="Check Box 14" hidden="1">
              <a:extLst>
                <a:ext uri="{63B3BB69-23CF-44E3-9099-C40C66FF867C}">
                  <a14:compatExt spid="_x0000_s50190"/>
                </a:ext>
              </a:extLst>
            </xdr:cNvPr>
            <xdr:cNvSpPr/>
          </xdr:nvSpPr>
          <xdr:spPr>
            <a:xfrm>
              <a:off x="5467350" y="3714750"/>
              <a:ext cx="1247775"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现场验证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view="pageBreakPreview" zoomScaleNormal="100" workbookViewId="0">
      <selection activeCell="L18" sqref="L18"/>
    </sheetView>
  </sheetViews>
  <sheetFormatPr defaultColWidth="9" defaultRowHeight="13.5"/>
  <cols>
    <col min="1" max="1" width="10.875" customWidth="1"/>
    <col min="2" max="2" width="8.625" customWidth="1"/>
    <col min="3" max="3" width="11.125" customWidth="1"/>
    <col min="4" max="4" width="9" customWidth="1"/>
    <col min="5" max="5" width="11.375" customWidth="1"/>
    <col min="10" max="10" width="6.75" customWidth="1"/>
  </cols>
  <sheetData>
    <row r="1" ht="25.5" customHeight="1" spans="1:10">
      <c r="A1" s="139" t="s">
        <v>0</v>
      </c>
      <c r="B1" s="139"/>
      <c r="C1" s="139"/>
      <c r="D1" s="139"/>
      <c r="E1" s="139"/>
      <c r="F1" s="139"/>
      <c r="G1" s="139"/>
      <c r="H1" s="139"/>
      <c r="I1" s="139"/>
      <c r="J1" s="139"/>
    </row>
    <row r="2" ht="21.75" customHeight="1" spans="1:10">
      <c r="A2" s="140" t="s">
        <v>1</v>
      </c>
      <c r="B2" s="140"/>
      <c r="C2" s="141"/>
      <c r="D2" s="141"/>
      <c r="E2" s="141"/>
      <c r="F2" s="141"/>
      <c r="G2" s="141"/>
      <c r="H2" s="141"/>
      <c r="I2" s="141"/>
      <c r="J2" s="141"/>
    </row>
    <row r="3" ht="21.75" customHeight="1" spans="1:10">
      <c r="A3" s="142"/>
      <c r="B3" s="142"/>
      <c r="C3" s="142"/>
      <c r="D3" s="142"/>
      <c r="E3" s="142"/>
      <c r="F3" s="142"/>
      <c r="G3" s="142"/>
      <c r="H3" s="142"/>
      <c r="I3" s="142"/>
      <c r="J3" s="142"/>
    </row>
    <row r="4" ht="23.25" customHeight="1" spans="1:10">
      <c r="A4" s="143" t="s">
        <v>2</v>
      </c>
      <c r="B4" s="144" t="s">
        <v>3</v>
      </c>
      <c r="C4" s="144"/>
      <c r="D4" s="144"/>
      <c r="E4" s="144"/>
      <c r="F4" s="145"/>
      <c r="G4" s="145"/>
      <c r="H4" s="146"/>
      <c r="I4" s="146"/>
      <c r="J4" s="146"/>
    </row>
    <row r="5" ht="23.25" customHeight="1" spans="1:10">
      <c r="A5" s="143" t="s">
        <v>4</v>
      </c>
      <c r="B5" s="147" t="s">
        <v>5</v>
      </c>
      <c r="C5" s="148"/>
      <c r="D5" s="148"/>
      <c r="E5" s="148"/>
      <c r="F5" s="149"/>
      <c r="G5" s="149"/>
      <c r="H5" s="150"/>
      <c r="I5" s="150"/>
      <c r="J5" s="150"/>
    </row>
    <row r="6" ht="23.25" customHeight="1" spans="1:10">
      <c r="A6" s="143" t="s">
        <v>6</v>
      </c>
      <c r="B6" s="148" t="s">
        <v>7</v>
      </c>
      <c r="C6" s="148"/>
      <c r="D6" s="148"/>
      <c r="E6" s="148"/>
      <c r="F6" s="149"/>
      <c r="G6" s="149"/>
      <c r="H6" s="146"/>
      <c r="I6" s="146"/>
      <c r="J6" s="146"/>
    </row>
    <row r="7" ht="23.25" customHeight="1" spans="1:10">
      <c r="A7" s="143" t="s">
        <v>8</v>
      </c>
      <c r="B7" s="151" t="s">
        <v>9</v>
      </c>
      <c r="C7" s="151"/>
      <c r="D7" s="151"/>
      <c r="E7" s="151"/>
      <c r="F7" s="152"/>
      <c r="G7" s="152"/>
      <c r="H7" s="146"/>
      <c r="I7" s="146"/>
      <c r="J7" s="146"/>
    </row>
    <row r="8" ht="23.25" customHeight="1" spans="1:10">
      <c r="A8" s="143" t="s">
        <v>10</v>
      </c>
      <c r="B8" s="151"/>
      <c r="C8" s="151"/>
      <c r="D8" s="151"/>
      <c r="E8" s="151"/>
      <c r="F8" s="152"/>
      <c r="G8" s="152"/>
      <c r="H8" s="146"/>
      <c r="I8" s="146"/>
      <c r="J8" s="146"/>
    </row>
    <row r="9" ht="23.25" customHeight="1" spans="1:10">
      <c r="A9" s="143" t="s">
        <v>11</v>
      </c>
      <c r="B9" s="151" t="s">
        <v>12</v>
      </c>
      <c r="C9" s="151"/>
      <c r="D9" s="151"/>
      <c r="E9" s="151"/>
      <c r="F9" s="152"/>
      <c r="G9" s="152"/>
      <c r="H9" s="146"/>
      <c r="I9" s="146"/>
      <c r="J9" s="146"/>
    </row>
    <row r="10" ht="23.25" customHeight="1" spans="1:10">
      <c r="A10" s="143"/>
      <c r="B10" s="151" t="s">
        <v>13</v>
      </c>
      <c r="C10" s="151"/>
      <c r="D10" s="151"/>
      <c r="E10" s="151"/>
      <c r="F10" s="152"/>
      <c r="G10" s="152"/>
      <c r="H10" s="146"/>
      <c r="I10" s="146"/>
      <c r="J10" s="146"/>
    </row>
    <row r="11" ht="23.25" customHeight="1" spans="1:10">
      <c r="A11" s="143"/>
      <c r="B11" s="153" t="s">
        <v>14</v>
      </c>
      <c r="C11" s="153"/>
      <c r="D11" s="153"/>
      <c r="E11" s="153"/>
      <c r="F11" s="152"/>
      <c r="G11" s="152"/>
      <c r="H11" s="146"/>
      <c r="I11" s="146"/>
      <c r="J11" s="146"/>
    </row>
    <row r="12" ht="15" customHeight="1" spans="3:12">
      <c r="C12" s="154"/>
      <c r="D12" s="155"/>
      <c r="E12" s="156"/>
      <c r="F12" s="157"/>
      <c r="G12" s="157"/>
      <c r="H12" s="146"/>
      <c r="I12" s="146"/>
      <c r="J12" s="146"/>
      <c r="L12" s="117"/>
    </row>
    <row r="13" ht="15" customHeight="1" spans="1:12">
      <c r="A13" s="158" t="s">
        <v>15</v>
      </c>
      <c r="B13" s="159" t="s">
        <v>16</v>
      </c>
      <c r="C13" s="160">
        <f>评分!R13*100</f>
        <v>67.6923076923077</v>
      </c>
      <c r="D13" s="159" t="s">
        <v>17</v>
      </c>
      <c r="E13" s="160" t="str">
        <f>IF(C13&gt;=80,"A",IF(C13&gt;=70,"B",IF(C13&gt;=60,"C","D")))</f>
        <v>C</v>
      </c>
      <c r="F13" s="161"/>
      <c r="G13" s="146" t="s">
        <v>18</v>
      </c>
      <c r="H13" s="146"/>
      <c r="I13" s="146"/>
      <c r="J13" s="146"/>
      <c r="L13" s="117"/>
    </row>
    <row r="14" ht="18" customHeight="1" spans="1:10">
      <c r="A14" s="162"/>
      <c r="B14" s="159"/>
      <c r="C14" s="163"/>
      <c r="D14" s="159"/>
      <c r="E14" s="163"/>
      <c r="F14" s="161"/>
      <c r="G14" s="164"/>
      <c r="H14" s="165"/>
      <c r="I14" s="165"/>
      <c r="J14" s="165"/>
    </row>
    <row r="15" ht="12.75" customHeight="1" spans="1:10">
      <c r="A15" s="138"/>
      <c r="B15" s="138"/>
      <c r="C15" s="138"/>
      <c r="D15" s="138"/>
      <c r="E15" s="138"/>
      <c r="F15" s="138"/>
      <c r="G15" s="138"/>
      <c r="H15" s="138"/>
      <c r="I15" s="138"/>
      <c r="J15" s="138"/>
    </row>
    <row r="16" ht="12.75" customHeight="1" spans="1:10">
      <c r="A16" s="166" t="s">
        <v>19</v>
      </c>
      <c r="B16" s="166"/>
      <c r="C16" s="166"/>
      <c r="D16" s="166"/>
      <c r="E16" s="166"/>
      <c r="F16" s="167"/>
      <c r="G16" s="167"/>
      <c r="H16" s="167"/>
      <c r="I16" s="167"/>
      <c r="J16" s="167"/>
    </row>
    <row r="17" ht="35.1" customHeight="1" spans="1:10">
      <c r="A17" s="168" t="s">
        <v>20</v>
      </c>
      <c r="B17" s="168"/>
      <c r="C17" s="168"/>
      <c r="D17" s="168"/>
      <c r="E17" s="168"/>
      <c r="F17" s="168"/>
      <c r="G17" s="168"/>
      <c r="H17" s="168"/>
      <c r="I17" s="168"/>
      <c r="J17" s="168"/>
    </row>
    <row r="18" ht="96.6" customHeight="1" spans="1:10">
      <c r="A18" s="169" t="s">
        <v>21</v>
      </c>
      <c r="B18" s="170"/>
      <c r="C18" s="170"/>
      <c r="D18" s="170"/>
      <c r="E18" s="170"/>
      <c r="F18" s="170"/>
      <c r="G18" s="170"/>
      <c r="H18" s="170"/>
      <c r="I18" s="170"/>
      <c r="J18" s="183"/>
    </row>
    <row r="19" ht="35.1" customHeight="1" spans="1:10">
      <c r="A19" s="171" t="s">
        <v>22</v>
      </c>
      <c r="B19" s="171"/>
      <c r="C19" s="171"/>
      <c r="D19" s="171"/>
      <c r="E19" s="171"/>
      <c r="F19" s="171"/>
      <c r="G19" s="171"/>
      <c r="H19" s="171"/>
      <c r="I19" s="171"/>
      <c r="J19" s="171"/>
    </row>
    <row r="20" s="138" customFormat="1" ht="147.6" customHeight="1" spans="1:10">
      <c r="A20" s="172" t="s">
        <v>23</v>
      </c>
      <c r="B20" s="173"/>
      <c r="C20" s="173"/>
      <c r="D20" s="173"/>
      <c r="E20" s="173"/>
      <c r="F20" s="173"/>
      <c r="G20" s="173"/>
      <c r="H20" s="173"/>
      <c r="I20" s="173"/>
      <c r="J20" s="184"/>
    </row>
    <row r="21" ht="15" customHeight="1" spans="1:10">
      <c r="A21" s="174"/>
      <c r="B21" s="174"/>
      <c r="C21" s="174"/>
      <c r="D21" s="174"/>
      <c r="E21" s="174"/>
      <c r="F21" s="174"/>
      <c r="G21" s="174"/>
      <c r="H21" s="174"/>
      <c r="I21" s="174"/>
      <c r="J21" s="174"/>
    </row>
    <row r="22" ht="42" customHeight="1" spans="1:10">
      <c r="A22" s="175" t="s">
        <v>24</v>
      </c>
      <c r="B22" s="176" t="s">
        <v>9</v>
      </c>
      <c r="C22" s="177"/>
      <c r="D22" s="178" t="s">
        <v>25</v>
      </c>
      <c r="E22" s="177"/>
      <c r="F22" s="177"/>
      <c r="G22" s="178" t="s">
        <v>26</v>
      </c>
      <c r="H22" s="179"/>
      <c r="I22" s="179"/>
      <c r="J22" s="185"/>
    </row>
    <row r="23" spans="8:8">
      <c r="H23" s="180"/>
    </row>
    <row r="24" spans="1:10">
      <c r="A24" s="181" t="s">
        <v>27</v>
      </c>
      <c r="B24" s="182"/>
      <c r="C24" s="182"/>
      <c r="D24" s="182"/>
      <c r="E24" s="182"/>
      <c r="F24" s="182"/>
      <c r="G24" s="182"/>
      <c r="H24" s="182"/>
      <c r="I24" s="182"/>
      <c r="J24" s="182"/>
    </row>
  </sheetData>
  <mergeCells count="24">
    <mergeCell ref="A1:J1"/>
    <mergeCell ref="A2:J2"/>
    <mergeCell ref="A3:J3"/>
    <mergeCell ref="B4:E4"/>
    <mergeCell ref="B5:E5"/>
    <mergeCell ref="B6:E6"/>
    <mergeCell ref="B7:E7"/>
    <mergeCell ref="B8:E8"/>
    <mergeCell ref="B9:E9"/>
    <mergeCell ref="B10:E10"/>
    <mergeCell ref="B11:E11"/>
    <mergeCell ref="A16:E16"/>
    <mergeCell ref="A17:J17"/>
    <mergeCell ref="A18:J18"/>
    <mergeCell ref="A19:J19"/>
    <mergeCell ref="A20:J20"/>
    <mergeCell ref="B22:C22"/>
    <mergeCell ref="E22:F22"/>
    <mergeCell ref="H22:J22"/>
    <mergeCell ref="A24:J24"/>
    <mergeCell ref="B13:B14"/>
    <mergeCell ref="C13:C14"/>
    <mergeCell ref="D13:D14"/>
    <mergeCell ref="E13:E14"/>
  </mergeCells>
  <printOptions horizontalCentered="1" verticalCentered="1"/>
  <pageMargins left="0.707638888888889" right="0.707638888888889" top="0.747916666666667" bottom="0.747916666666667" header="0.313888888888889" footer="0.313888888888889"/>
  <pageSetup paperSize="9" scale="95"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50189" name="Check Box 13" r:id="rId3">
              <controlPr defaultSize="0">
                <anchor moveWithCells="1">
                  <from>
                    <xdr:col>7</xdr:col>
                    <xdr:colOff>209550</xdr:colOff>
                    <xdr:row>11</xdr:row>
                    <xdr:rowOff>123825</xdr:rowOff>
                  </from>
                  <to>
                    <xdr:col>9</xdr:col>
                    <xdr:colOff>276225</xdr:colOff>
                    <xdr:row>13</xdr:row>
                    <xdr:rowOff>9525</xdr:rowOff>
                  </to>
                </anchor>
              </controlPr>
            </control>
          </mc:Choice>
        </mc:AlternateContent>
        <mc:AlternateContent xmlns:mc="http://schemas.openxmlformats.org/markup-compatibility/2006">
          <mc:Choice Requires="x14">
            <control shapeId="50190" name="Check Box 14" r:id="rId4">
              <controlPr defaultSize="0">
                <anchor moveWithCells="1">
                  <from>
                    <xdr:col>7</xdr:col>
                    <xdr:colOff>209550</xdr:colOff>
                    <xdr:row>13</xdr:row>
                    <xdr:rowOff>95250</xdr:rowOff>
                  </from>
                  <to>
                    <xdr:col>9</xdr:col>
                    <xdr:colOff>85725</xdr:colOff>
                    <xdr:row>14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4"/>
  <sheetViews>
    <sheetView zoomScale="70" zoomScaleNormal="70" workbookViewId="0">
      <selection activeCell="H12" sqref="H12"/>
    </sheetView>
  </sheetViews>
  <sheetFormatPr defaultColWidth="9" defaultRowHeight="13.5"/>
  <cols>
    <col min="1" max="1" width="7.375" customWidth="1"/>
    <col min="2" max="4" width="4.5" customWidth="1"/>
    <col min="5" max="5" width="4" customWidth="1"/>
    <col min="6" max="17" width="4.5" customWidth="1"/>
    <col min="18" max="18" width="5.625" customWidth="1"/>
    <col min="19" max="20" width="4.5" customWidth="1"/>
  </cols>
  <sheetData>
    <row r="1" ht="26.25" spans="1:25">
      <c r="A1" s="65" t="s">
        <v>28</v>
      </c>
      <c r="B1" s="66"/>
      <c r="C1" s="67"/>
      <c r="D1" s="67"/>
      <c r="E1" s="67"/>
      <c r="F1" s="67"/>
      <c r="G1" s="67"/>
      <c r="H1" s="67"/>
      <c r="I1" s="67"/>
      <c r="J1" s="67"/>
      <c r="K1" s="67"/>
      <c r="L1" s="67"/>
      <c r="M1" s="67"/>
      <c r="N1" s="67"/>
      <c r="O1" s="67"/>
      <c r="P1" s="67"/>
      <c r="Q1" s="67"/>
      <c r="R1" s="67"/>
      <c r="S1" s="67"/>
      <c r="T1" s="116"/>
      <c r="U1" s="117"/>
      <c r="V1" s="117"/>
      <c r="W1" s="117"/>
      <c r="X1" s="117"/>
      <c r="Y1" s="117"/>
    </row>
    <row r="2" ht="15.75" spans="1:25">
      <c r="A2" s="68"/>
      <c r="B2" s="69"/>
      <c r="C2" s="69"/>
      <c r="D2" s="69"/>
      <c r="E2" s="69"/>
      <c r="F2" s="69"/>
      <c r="G2" s="69"/>
      <c r="H2" s="70"/>
      <c r="I2" s="70"/>
      <c r="J2" s="70"/>
      <c r="K2" s="70"/>
      <c r="L2" s="70"/>
      <c r="M2" s="70"/>
      <c r="N2" s="70"/>
      <c r="O2" s="70"/>
      <c r="P2" s="70"/>
      <c r="Q2" s="70"/>
      <c r="R2" s="118"/>
      <c r="S2" s="118"/>
      <c r="T2" s="119"/>
      <c r="U2" s="117"/>
      <c r="V2" s="117"/>
      <c r="W2" s="117"/>
      <c r="X2" s="117"/>
      <c r="Y2" s="117"/>
    </row>
    <row r="3" spans="1:25">
      <c r="A3" s="71"/>
      <c r="B3" s="72"/>
      <c r="C3" s="72"/>
      <c r="D3" s="72"/>
      <c r="E3" s="72"/>
      <c r="F3" s="73">
        <v>1</v>
      </c>
      <c r="G3" s="73">
        <v>2</v>
      </c>
      <c r="H3" s="73">
        <v>3</v>
      </c>
      <c r="I3" s="73">
        <v>4</v>
      </c>
      <c r="J3" s="73">
        <v>5</v>
      </c>
      <c r="K3" s="73">
        <v>6</v>
      </c>
      <c r="L3" s="73">
        <v>7</v>
      </c>
      <c r="M3" s="73">
        <v>8</v>
      </c>
      <c r="N3" s="73">
        <v>9</v>
      </c>
      <c r="O3" s="73">
        <v>10</v>
      </c>
      <c r="P3" s="73">
        <v>11</v>
      </c>
      <c r="Q3" s="73">
        <v>12</v>
      </c>
      <c r="R3" s="76" t="s">
        <v>29</v>
      </c>
      <c r="S3" s="76" t="s">
        <v>30</v>
      </c>
      <c r="T3" s="120" t="s">
        <v>31</v>
      </c>
      <c r="U3" s="117"/>
      <c r="V3" s="117"/>
      <c r="W3" s="117"/>
      <c r="X3" s="117"/>
      <c r="Y3" s="117"/>
    </row>
    <row r="4" spans="1:25">
      <c r="A4" s="74" t="s">
        <v>32</v>
      </c>
      <c r="B4" s="75"/>
      <c r="C4" s="75"/>
      <c r="D4" s="75"/>
      <c r="E4" s="75"/>
      <c r="F4" s="76">
        <f>一般!C3</f>
        <v>3</v>
      </c>
      <c r="G4" s="76">
        <f>一般!C4</f>
        <v>3</v>
      </c>
      <c r="H4" s="76">
        <f>一般!C5</f>
        <v>4</v>
      </c>
      <c r="I4" s="76">
        <f>一般!C6</f>
        <v>3</v>
      </c>
      <c r="J4" s="76">
        <f>一般!C7</f>
        <v>4</v>
      </c>
      <c r="K4" s="76">
        <f>一般!C8</f>
        <v>2</v>
      </c>
      <c r="L4" s="111">
        <f>一般!C9</f>
        <v>4</v>
      </c>
      <c r="M4" s="76">
        <f>一般!C10</f>
        <v>4</v>
      </c>
      <c r="N4" s="76">
        <f>一般!C11</f>
        <v>4</v>
      </c>
      <c r="O4" s="112"/>
      <c r="P4" s="112"/>
      <c r="Q4" s="112"/>
      <c r="R4" s="121">
        <f>COUNT(F4:Q4)*5</f>
        <v>45</v>
      </c>
      <c r="S4" s="76">
        <f>SUM(F4:Q4)</f>
        <v>31</v>
      </c>
      <c r="T4" s="122">
        <f>IF(SUM(F4:Q4)=0,0,S4/R4)</f>
        <v>0.688888888888889</v>
      </c>
      <c r="U4" s="117"/>
      <c r="V4" s="117"/>
      <c r="W4" s="117"/>
      <c r="X4" s="117"/>
      <c r="Y4" s="117"/>
    </row>
    <row r="5" spans="1:25">
      <c r="A5" s="74" t="s">
        <v>33</v>
      </c>
      <c r="B5" s="75"/>
      <c r="C5" s="75"/>
      <c r="D5" s="75"/>
      <c r="E5" s="75"/>
      <c r="F5" s="76">
        <f>一般!C16</f>
        <v>4</v>
      </c>
      <c r="G5" s="76">
        <f>一般!C17</f>
        <v>2</v>
      </c>
      <c r="H5" s="76">
        <f>一般!C18</f>
        <v>4</v>
      </c>
      <c r="I5" s="76">
        <f>一般!C19</f>
        <v>2</v>
      </c>
      <c r="J5" s="76">
        <f>一般!C20</f>
        <v>4</v>
      </c>
      <c r="K5" s="76">
        <f>一般!C21</f>
        <v>4</v>
      </c>
      <c r="L5" s="76">
        <f>一般!C22</f>
        <v>4</v>
      </c>
      <c r="M5" s="111">
        <f>一般!C23</f>
        <v>4</v>
      </c>
      <c r="N5" s="112"/>
      <c r="O5" s="112"/>
      <c r="P5" s="112"/>
      <c r="Q5" s="112"/>
      <c r="R5" s="121">
        <f t="shared" ref="R5:R9" si="0">COUNT(F5:Q5)*5</f>
        <v>40</v>
      </c>
      <c r="S5" s="76">
        <f t="shared" ref="S5:S9" si="1">SUM(F5:Q5)</f>
        <v>28</v>
      </c>
      <c r="T5" s="122">
        <f t="shared" ref="T5:T9" si="2">IF(SUM(F5:Q5)=0,0,S5/R5)</f>
        <v>0.7</v>
      </c>
      <c r="U5" s="117"/>
      <c r="V5" s="117"/>
      <c r="W5" s="117"/>
      <c r="X5" s="117"/>
      <c r="Y5" s="117"/>
    </row>
    <row r="6" spans="1:25">
      <c r="A6" s="74" t="s">
        <v>34</v>
      </c>
      <c r="B6" s="75"/>
      <c r="C6" s="75"/>
      <c r="D6" s="75"/>
      <c r="E6" s="75"/>
      <c r="F6" s="76">
        <f>一般!C28</f>
        <v>2</v>
      </c>
      <c r="G6" s="76">
        <f>一般!C29</f>
        <v>2</v>
      </c>
      <c r="H6" s="76">
        <f>一般!C30</f>
        <v>4</v>
      </c>
      <c r="I6" s="76">
        <f>一般!C31</f>
        <v>5</v>
      </c>
      <c r="J6" s="76">
        <f>一般!C32</f>
        <v>2</v>
      </c>
      <c r="K6" s="76">
        <f>一般!C33</f>
        <v>2</v>
      </c>
      <c r="L6" s="76">
        <f>一般!C34</f>
        <v>4</v>
      </c>
      <c r="M6" s="111">
        <f>一般!C35</f>
        <v>4</v>
      </c>
      <c r="N6" s="76">
        <f>一般!C36</f>
        <v>2</v>
      </c>
      <c r="O6" s="76">
        <f>一般!C37</f>
        <v>4</v>
      </c>
      <c r="P6" s="112"/>
      <c r="Q6" s="112"/>
      <c r="R6" s="121">
        <f t="shared" si="0"/>
        <v>50</v>
      </c>
      <c r="S6" s="76">
        <f t="shared" si="1"/>
        <v>31</v>
      </c>
      <c r="T6" s="122">
        <f t="shared" si="2"/>
        <v>0.62</v>
      </c>
      <c r="U6" s="117"/>
      <c r="V6" s="117"/>
      <c r="W6" s="117"/>
      <c r="X6" s="117"/>
      <c r="Y6" s="117"/>
    </row>
    <row r="7" spans="1:25">
      <c r="A7" s="74" t="s">
        <v>35</v>
      </c>
      <c r="B7" s="75"/>
      <c r="C7" s="75"/>
      <c r="D7" s="75"/>
      <c r="E7" s="75"/>
      <c r="F7" s="76">
        <f>一般!C42</f>
        <v>2</v>
      </c>
      <c r="G7" s="76">
        <f>一般!C43</f>
        <v>4</v>
      </c>
      <c r="H7" s="76">
        <f>一般!C44</f>
        <v>2</v>
      </c>
      <c r="I7" s="76">
        <f>一般!C45</f>
        <v>4</v>
      </c>
      <c r="J7" s="76">
        <f>一般!C46</f>
        <v>4</v>
      </c>
      <c r="K7" s="76">
        <f>一般!C47</f>
        <v>4</v>
      </c>
      <c r="L7" s="76">
        <f>一般!C48</f>
        <v>2</v>
      </c>
      <c r="M7" s="76">
        <f>一般!C49</f>
        <v>3</v>
      </c>
      <c r="N7" s="111" t="str">
        <f>一般!C50</f>
        <v>NA</v>
      </c>
      <c r="O7" s="76">
        <f>一般!C51</f>
        <v>4</v>
      </c>
      <c r="P7" s="112"/>
      <c r="Q7" s="112"/>
      <c r="R7" s="121">
        <f t="shared" si="0"/>
        <v>45</v>
      </c>
      <c r="S7" s="76">
        <f t="shared" si="1"/>
        <v>29</v>
      </c>
      <c r="T7" s="122">
        <f t="shared" si="2"/>
        <v>0.644444444444444</v>
      </c>
      <c r="U7" s="117"/>
      <c r="V7" s="117"/>
      <c r="W7" s="117"/>
      <c r="X7" s="117"/>
      <c r="Y7" s="117"/>
    </row>
    <row r="8" spans="1:25">
      <c r="A8" s="74" t="s">
        <v>36</v>
      </c>
      <c r="B8" s="75"/>
      <c r="C8" s="75"/>
      <c r="D8" s="75"/>
      <c r="E8" s="75"/>
      <c r="F8" s="76">
        <f>一般!C56</f>
        <v>4</v>
      </c>
      <c r="G8" s="76">
        <f>一般!C57</f>
        <v>4</v>
      </c>
      <c r="H8" s="76">
        <f>一般!C58</f>
        <v>2</v>
      </c>
      <c r="I8" s="76">
        <f>一般!C59</f>
        <v>4</v>
      </c>
      <c r="J8" s="76">
        <f>一般!C60</f>
        <v>2</v>
      </c>
      <c r="K8" s="76">
        <f>一般!C61</f>
        <v>4</v>
      </c>
      <c r="L8" s="76">
        <f>一般!C62</f>
        <v>4</v>
      </c>
      <c r="M8" s="112"/>
      <c r="N8" s="112"/>
      <c r="O8" s="112"/>
      <c r="P8" s="112"/>
      <c r="Q8" s="112"/>
      <c r="R8" s="121">
        <f t="shared" si="0"/>
        <v>35</v>
      </c>
      <c r="S8" s="76">
        <f t="shared" si="1"/>
        <v>24</v>
      </c>
      <c r="T8" s="122">
        <f t="shared" si="2"/>
        <v>0.685714285714286</v>
      </c>
      <c r="U8" s="117"/>
      <c r="V8" s="117"/>
      <c r="W8" s="117"/>
      <c r="X8" s="117"/>
      <c r="Y8" s="117"/>
    </row>
    <row r="9" spans="1:25">
      <c r="A9" s="77" t="s">
        <v>37</v>
      </c>
      <c r="B9" s="78"/>
      <c r="C9" s="78"/>
      <c r="D9" s="78"/>
      <c r="E9" s="78"/>
      <c r="F9" s="79">
        <f>一般!C67</f>
        <v>4</v>
      </c>
      <c r="G9" s="79">
        <f>一般!C68</f>
        <v>4</v>
      </c>
      <c r="H9" s="79">
        <f>一般!C69</f>
        <v>4</v>
      </c>
      <c r="I9" s="79">
        <f>一般!C70</f>
        <v>2</v>
      </c>
      <c r="J9" s="79">
        <f>一般!C71</f>
        <v>3</v>
      </c>
      <c r="K9" s="79">
        <f>一般!C72</f>
        <v>4</v>
      </c>
      <c r="L9" s="79">
        <f>一般!C73</f>
        <v>4</v>
      </c>
      <c r="M9" s="79">
        <f>一般!C74</f>
        <v>4</v>
      </c>
      <c r="N9" s="79">
        <f>一般!C75</f>
        <v>4</v>
      </c>
      <c r="O9" s="113"/>
      <c r="P9" s="113"/>
      <c r="Q9" s="113"/>
      <c r="R9" s="121">
        <f t="shared" si="0"/>
        <v>45</v>
      </c>
      <c r="S9" s="76">
        <f t="shared" si="1"/>
        <v>33</v>
      </c>
      <c r="T9" s="122">
        <f t="shared" si="2"/>
        <v>0.733333333333333</v>
      </c>
      <c r="U9" s="117"/>
      <c r="V9" s="117"/>
      <c r="W9" s="117"/>
      <c r="X9" s="117"/>
      <c r="Y9" s="117"/>
    </row>
    <row r="10" spans="1:25">
      <c r="A10" s="80"/>
      <c r="B10" s="81"/>
      <c r="C10" s="82"/>
      <c r="D10" s="83"/>
      <c r="E10" s="83"/>
      <c r="F10" s="83"/>
      <c r="G10" s="83"/>
      <c r="H10" s="83"/>
      <c r="I10" s="83"/>
      <c r="J10" s="83"/>
      <c r="K10" s="83"/>
      <c r="L10" s="88"/>
      <c r="M10" s="88"/>
      <c r="N10" s="88"/>
      <c r="O10" s="83"/>
      <c r="P10" s="83"/>
      <c r="Q10" s="83"/>
      <c r="R10" s="83"/>
      <c r="S10" s="83"/>
      <c r="T10" s="123"/>
      <c r="U10" s="117"/>
      <c r="V10" s="117"/>
      <c r="W10" s="117"/>
      <c r="X10" s="117"/>
      <c r="Y10" s="117"/>
    </row>
    <row r="11" spans="1:25">
      <c r="A11" s="84"/>
      <c r="B11" s="85"/>
      <c r="C11" s="86"/>
      <c r="D11" s="85"/>
      <c r="E11" s="83"/>
      <c r="F11" s="83"/>
      <c r="G11" s="83"/>
      <c r="H11" s="87"/>
      <c r="I11" s="83"/>
      <c r="J11" s="83"/>
      <c r="K11" s="83"/>
      <c r="L11" s="88"/>
      <c r="M11" s="88"/>
      <c r="N11" s="88"/>
      <c r="O11" s="83"/>
      <c r="P11" s="114" t="s">
        <v>16</v>
      </c>
      <c r="Q11" s="114"/>
      <c r="R11" s="124">
        <f>ROUND(SUM(S4:S9),0)</f>
        <v>176</v>
      </c>
      <c r="S11" s="125"/>
      <c r="T11" s="126"/>
      <c r="U11" s="117"/>
      <c r="V11" s="117"/>
      <c r="W11" s="117"/>
      <c r="X11" s="117"/>
      <c r="Y11" s="117"/>
    </row>
    <row r="12" spans="1:25">
      <c r="A12" s="84"/>
      <c r="B12" s="85"/>
      <c r="C12" s="86"/>
      <c r="D12" s="85"/>
      <c r="E12" s="83"/>
      <c r="F12" s="83"/>
      <c r="G12" s="88"/>
      <c r="H12" s="87"/>
      <c r="I12" s="83"/>
      <c r="J12" s="83"/>
      <c r="K12" s="83"/>
      <c r="L12" s="88"/>
      <c r="M12" s="88"/>
      <c r="N12" s="88"/>
      <c r="O12" s="83"/>
      <c r="P12" s="114" t="s">
        <v>38</v>
      </c>
      <c r="Q12" s="114"/>
      <c r="R12" s="127">
        <f>SUM(R4:R9)</f>
        <v>260</v>
      </c>
      <c r="S12" s="128"/>
      <c r="T12" s="129"/>
      <c r="U12" s="117"/>
      <c r="V12" s="117"/>
      <c r="W12" s="117"/>
      <c r="X12" s="117"/>
      <c r="Y12" s="117"/>
    </row>
    <row r="13" spans="1:25">
      <c r="A13" s="89"/>
      <c r="B13" s="90"/>
      <c r="C13" s="91"/>
      <c r="D13" s="92"/>
      <c r="E13" s="93"/>
      <c r="F13" s="93"/>
      <c r="G13" s="93"/>
      <c r="H13" s="94"/>
      <c r="I13" s="93"/>
      <c r="J13" s="93"/>
      <c r="K13" s="93"/>
      <c r="L13" s="115"/>
      <c r="M13" s="115"/>
      <c r="N13" s="115"/>
      <c r="O13" s="93"/>
      <c r="P13" s="114" t="s">
        <v>39</v>
      </c>
      <c r="Q13" s="114"/>
      <c r="R13" s="130">
        <f>(R11/R12)</f>
        <v>0.676923076923077</v>
      </c>
      <c r="S13" s="131"/>
      <c r="T13" s="132"/>
      <c r="U13" s="117"/>
      <c r="V13" s="117"/>
      <c r="W13" s="117"/>
      <c r="X13" s="117"/>
      <c r="Y13" s="117"/>
    </row>
    <row r="14" spans="1:25">
      <c r="A14" s="95"/>
      <c r="B14" s="96"/>
      <c r="C14" s="96"/>
      <c r="D14" s="96"/>
      <c r="E14" s="96"/>
      <c r="F14" s="96"/>
      <c r="G14" s="97"/>
      <c r="H14" s="97"/>
      <c r="I14" s="97"/>
      <c r="J14" s="97"/>
      <c r="K14" s="97"/>
      <c r="L14" s="97"/>
      <c r="M14" s="97"/>
      <c r="N14" s="97"/>
      <c r="O14" s="97"/>
      <c r="P14" s="97"/>
      <c r="Q14" s="97"/>
      <c r="R14" s="97"/>
      <c r="S14" s="97"/>
      <c r="T14" s="133"/>
      <c r="U14" s="117"/>
      <c r="V14" s="117"/>
      <c r="W14" s="117"/>
      <c r="X14" s="117"/>
      <c r="Y14" s="117"/>
    </row>
    <row r="15" spans="1:25">
      <c r="A15" s="98"/>
      <c r="B15" s="99"/>
      <c r="C15" s="99"/>
      <c r="D15" s="99"/>
      <c r="E15" s="99"/>
      <c r="F15" s="99"/>
      <c r="G15" s="99"/>
      <c r="H15" s="99"/>
      <c r="I15" s="99"/>
      <c r="J15" s="99"/>
      <c r="K15" s="99"/>
      <c r="L15" s="99"/>
      <c r="M15" s="99"/>
      <c r="N15" s="99"/>
      <c r="O15" s="99"/>
      <c r="P15" s="99"/>
      <c r="Q15" s="99"/>
      <c r="R15" s="99"/>
      <c r="S15" s="99"/>
      <c r="T15" s="134"/>
      <c r="U15" s="117"/>
      <c r="V15" s="117"/>
      <c r="W15" s="117"/>
      <c r="X15" s="117"/>
      <c r="Y15" s="117"/>
    </row>
    <row r="16" spans="1:25">
      <c r="A16" s="100" t="s">
        <v>40</v>
      </c>
      <c r="B16" s="101"/>
      <c r="C16" s="101"/>
      <c r="D16" s="101"/>
      <c r="E16" s="101"/>
      <c r="F16" s="101"/>
      <c r="G16" s="102"/>
      <c r="H16" s="102"/>
      <c r="I16" s="102"/>
      <c r="J16" s="102"/>
      <c r="K16" s="102"/>
      <c r="L16" s="102"/>
      <c r="M16" s="102"/>
      <c r="N16" s="102"/>
      <c r="O16" s="102"/>
      <c r="P16" s="102"/>
      <c r="Q16" s="102"/>
      <c r="R16" s="135"/>
      <c r="S16" s="135"/>
      <c r="T16" s="136"/>
      <c r="U16" s="117"/>
      <c r="V16" s="117"/>
      <c r="W16" s="117"/>
      <c r="X16" s="117"/>
      <c r="Y16" s="117"/>
    </row>
    <row r="17" spans="1:25">
      <c r="A17" s="103" t="s">
        <v>41</v>
      </c>
      <c r="B17" s="104" t="s">
        <v>42</v>
      </c>
      <c r="C17" s="101"/>
      <c r="D17" s="101"/>
      <c r="E17" s="101"/>
      <c r="F17" s="101"/>
      <c r="G17" s="102"/>
      <c r="H17" s="102"/>
      <c r="I17" s="102"/>
      <c r="J17" s="102"/>
      <c r="K17" s="102"/>
      <c r="L17" s="102"/>
      <c r="M17" s="102"/>
      <c r="N17" s="102"/>
      <c r="O17" s="102"/>
      <c r="P17" s="102"/>
      <c r="Q17" s="102"/>
      <c r="R17" s="102"/>
      <c r="S17" s="102"/>
      <c r="T17" s="136"/>
      <c r="U17" s="117"/>
      <c r="V17" s="117"/>
      <c r="W17" s="117"/>
      <c r="X17" s="117"/>
      <c r="Y17" s="117"/>
    </row>
    <row r="18" spans="1:25">
      <c r="A18" s="103" t="s">
        <v>43</v>
      </c>
      <c r="B18" s="104" t="s">
        <v>44</v>
      </c>
      <c r="C18" s="101"/>
      <c r="D18" s="101"/>
      <c r="E18" s="101"/>
      <c r="F18" s="101"/>
      <c r="G18" s="102"/>
      <c r="H18" s="102"/>
      <c r="I18" s="102"/>
      <c r="J18" s="102"/>
      <c r="K18" s="102"/>
      <c r="L18" s="102"/>
      <c r="M18" s="102"/>
      <c r="N18" s="102"/>
      <c r="O18" s="102"/>
      <c r="P18" s="102"/>
      <c r="Q18" s="102"/>
      <c r="R18" s="102"/>
      <c r="S18" s="102"/>
      <c r="T18" s="136"/>
      <c r="U18" s="117"/>
      <c r="V18" s="117"/>
      <c r="W18" s="117"/>
      <c r="X18" s="117"/>
      <c r="Y18" s="117"/>
    </row>
    <row r="19" spans="1:25">
      <c r="A19" s="103" t="s">
        <v>45</v>
      </c>
      <c r="B19" s="104" t="s">
        <v>46</v>
      </c>
      <c r="C19" s="101"/>
      <c r="D19" s="101"/>
      <c r="E19" s="101"/>
      <c r="F19" s="101"/>
      <c r="G19" s="102"/>
      <c r="H19" s="102"/>
      <c r="I19" s="102"/>
      <c r="J19" s="102"/>
      <c r="K19" s="102"/>
      <c r="L19" s="102"/>
      <c r="M19" s="102"/>
      <c r="N19" s="102"/>
      <c r="O19" s="102"/>
      <c r="P19" s="102"/>
      <c r="Q19" s="102"/>
      <c r="R19" s="102"/>
      <c r="S19" s="102"/>
      <c r="T19" s="136"/>
      <c r="U19" s="117"/>
      <c r="V19" s="117"/>
      <c r="W19" s="117"/>
      <c r="X19" s="117"/>
      <c r="Y19" s="117"/>
    </row>
    <row r="20" spans="1:25">
      <c r="A20" s="103" t="s">
        <v>47</v>
      </c>
      <c r="B20" s="104" t="s">
        <v>48</v>
      </c>
      <c r="C20" s="101"/>
      <c r="D20" s="101"/>
      <c r="E20" s="101"/>
      <c r="F20" s="101"/>
      <c r="G20" s="102"/>
      <c r="H20" s="102"/>
      <c r="I20" s="102"/>
      <c r="J20" s="102"/>
      <c r="K20" s="102"/>
      <c r="L20" s="102"/>
      <c r="M20" s="102"/>
      <c r="N20" s="102"/>
      <c r="O20" s="102"/>
      <c r="P20" s="102"/>
      <c r="Q20" s="102"/>
      <c r="R20" s="102"/>
      <c r="S20" s="102"/>
      <c r="T20" s="136"/>
      <c r="U20" s="117"/>
      <c r="V20" s="117"/>
      <c r="W20" s="117"/>
      <c r="X20" s="117"/>
      <c r="Y20" s="117"/>
    </row>
    <row r="21" spans="1:25">
      <c r="A21" s="103" t="s">
        <v>49</v>
      </c>
      <c r="B21" s="104" t="s">
        <v>50</v>
      </c>
      <c r="C21" s="101"/>
      <c r="D21" s="101"/>
      <c r="E21" s="101"/>
      <c r="F21" s="101"/>
      <c r="G21" s="102"/>
      <c r="H21" s="102"/>
      <c r="I21" s="102"/>
      <c r="J21" s="102"/>
      <c r="K21" s="102"/>
      <c r="L21" s="102"/>
      <c r="M21" s="102"/>
      <c r="N21" s="102"/>
      <c r="O21" s="102"/>
      <c r="P21" s="102"/>
      <c r="Q21" s="102"/>
      <c r="R21" s="102"/>
      <c r="S21" s="102"/>
      <c r="T21" s="136"/>
      <c r="U21" s="117"/>
      <c r="V21" s="117"/>
      <c r="W21" s="117"/>
      <c r="X21" s="117"/>
      <c r="Y21" s="117"/>
    </row>
    <row r="22" spans="1:25">
      <c r="A22" s="103" t="s">
        <v>51</v>
      </c>
      <c r="B22" s="104" t="s">
        <v>52</v>
      </c>
      <c r="C22" s="101"/>
      <c r="D22" s="101"/>
      <c r="E22" s="101"/>
      <c r="F22" s="101"/>
      <c r="G22" s="102"/>
      <c r="H22" s="102"/>
      <c r="I22" s="102"/>
      <c r="J22" s="102"/>
      <c r="K22" s="102"/>
      <c r="L22" s="102"/>
      <c r="M22" s="102"/>
      <c r="N22" s="102"/>
      <c r="O22" s="102"/>
      <c r="P22" s="102"/>
      <c r="Q22" s="102"/>
      <c r="R22" s="102"/>
      <c r="S22" s="102"/>
      <c r="T22" s="136"/>
      <c r="U22" s="117"/>
      <c r="V22" s="117"/>
      <c r="W22" s="117"/>
      <c r="X22" s="117"/>
      <c r="Y22" s="117"/>
    </row>
    <row r="23" spans="1:25">
      <c r="A23" s="105" t="s">
        <v>53</v>
      </c>
      <c r="B23" s="106"/>
      <c r="C23" s="101"/>
      <c r="D23" s="101"/>
      <c r="E23" s="101"/>
      <c r="F23" s="101"/>
      <c r="G23" s="102"/>
      <c r="H23" s="102"/>
      <c r="I23" s="102"/>
      <c r="J23" s="102"/>
      <c r="K23" s="102"/>
      <c r="L23" s="102"/>
      <c r="M23" s="102"/>
      <c r="N23" s="102"/>
      <c r="O23" s="102"/>
      <c r="P23" s="102"/>
      <c r="Q23" s="102"/>
      <c r="R23" s="102"/>
      <c r="S23" s="102"/>
      <c r="T23" s="136"/>
      <c r="U23" s="117"/>
      <c r="V23" s="117"/>
      <c r="W23" s="117"/>
      <c r="X23" s="117"/>
      <c r="Y23" s="117"/>
    </row>
    <row r="24" spans="1:25">
      <c r="A24" s="107"/>
      <c r="B24" s="108"/>
      <c r="C24" s="108"/>
      <c r="D24" s="108"/>
      <c r="E24" s="108"/>
      <c r="F24" s="108"/>
      <c r="G24" s="108"/>
      <c r="H24" s="108"/>
      <c r="I24" s="108"/>
      <c r="J24" s="108"/>
      <c r="K24" s="108"/>
      <c r="L24" s="108"/>
      <c r="M24" s="108"/>
      <c r="N24" s="108"/>
      <c r="O24" s="108"/>
      <c r="P24" s="108"/>
      <c r="Q24" s="108"/>
      <c r="R24" s="108"/>
      <c r="S24" s="108"/>
      <c r="T24" s="137"/>
      <c r="U24" s="117"/>
      <c r="V24" s="117"/>
      <c r="W24" s="117"/>
      <c r="X24" s="117"/>
      <c r="Y24" s="117"/>
    </row>
    <row r="25" spans="1:20">
      <c r="A25" s="109"/>
      <c r="B25" s="109"/>
      <c r="C25" s="109"/>
      <c r="D25" s="109"/>
      <c r="E25" s="109"/>
      <c r="F25" s="109"/>
      <c r="G25" s="109"/>
      <c r="H25" s="109"/>
      <c r="I25" s="109"/>
      <c r="J25" s="109"/>
      <c r="K25" s="109"/>
      <c r="L25" s="109"/>
      <c r="M25" s="109"/>
      <c r="N25" s="109"/>
      <c r="O25" s="109"/>
      <c r="P25" s="109"/>
      <c r="Q25" s="109"/>
      <c r="R25" s="109"/>
      <c r="S25" s="109"/>
      <c r="T25" s="109"/>
    </row>
    <row r="26" spans="1:20">
      <c r="A26" s="109"/>
      <c r="B26" s="109"/>
      <c r="C26" s="109"/>
      <c r="D26" s="109"/>
      <c r="E26" s="109"/>
      <c r="F26" s="109"/>
      <c r="G26" s="109"/>
      <c r="H26" s="109"/>
      <c r="I26" s="109"/>
      <c r="J26" s="109"/>
      <c r="K26" s="109"/>
      <c r="L26" s="109"/>
      <c r="M26" s="109"/>
      <c r="N26" s="109"/>
      <c r="O26" s="109"/>
      <c r="P26" s="109"/>
      <c r="Q26" s="109"/>
      <c r="R26" s="109"/>
      <c r="S26" s="109"/>
      <c r="T26" s="109"/>
    </row>
    <row r="27" spans="1:20">
      <c r="A27" s="109"/>
      <c r="B27" s="109"/>
      <c r="C27" s="109"/>
      <c r="D27" s="109"/>
      <c r="E27" s="109"/>
      <c r="F27" s="109"/>
      <c r="G27" s="109"/>
      <c r="H27" s="109"/>
      <c r="I27" s="109"/>
      <c r="J27" s="109"/>
      <c r="K27" s="109"/>
      <c r="L27" s="109"/>
      <c r="M27" s="109"/>
      <c r="N27" s="109"/>
      <c r="O27" s="109"/>
      <c r="P27" s="109"/>
      <c r="Q27" s="109"/>
      <c r="R27" s="109"/>
      <c r="S27" s="109"/>
      <c r="T27" s="109"/>
    </row>
    <row r="28" spans="1:20">
      <c r="A28" s="110"/>
      <c r="B28" s="110"/>
      <c r="C28" s="110"/>
      <c r="D28" s="110"/>
      <c r="E28" s="110"/>
      <c r="F28" s="110"/>
      <c r="G28" s="110"/>
      <c r="H28" s="110"/>
      <c r="I28" s="110"/>
      <c r="J28" s="110"/>
      <c r="K28" s="110"/>
      <c r="L28" s="110"/>
      <c r="M28" s="110"/>
      <c r="N28" s="110"/>
      <c r="O28" s="110"/>
      <c r="P28" s="110"/>
      <c r="Q28" s="110"/>
      <c r="R28" s="110"/>
      <c r="S28" s="110"/>
      <c r="T28" s="110"/>
    </row>
    <row r="29" spans="1:20">
      <c r="A29" s="110"/>
      <c r="B29" s="110"/>
      <c r="C29" s="110"/>
      <c r="D29" s="110"/>
      <c r="E29" s="110"/>
      <c r="F29" s="110"/>
      <c r="G29" s="110"/>
      <c r="H29" s="110"/>
      <c r="I29" s="110"/>
      <c r="J29" s="110"/>
      <c r="K29" s="110"/>
      <c r="L29" s="110"/>
      <c r="M29" s="110"/>
      <c r="N29" s="110"/>
      <c r="O29" s="110"/>
      <c r="P29" s="110"/>
      <c r="Q29" s="110"/>
      <c r="R29" s="110"/>
      <c r="S29" s="110"/>
      <c r="T29" s="110"/>
    </row>
    <row r="30" spans="1:20">
      <c r="A30" s="110"/>
      <c r="B30" s="110"/>
      <c r="C30" s="110"/>
      <c r="D30" s="110"/>
      <c r="E30" s="110"/>
      <c r="F30" s="110"/>
      <c r="G30" s="110"/>
      <c r="H30" s="110"/>
      <c r="I30" s="110"/>
      <c r="J30" s="110"/>
      <c r="K30" s="110"/>
      <c r="L30" s="110"/>
      <c r="M30" s="110"/>
      <c r="N30" s="110"/>
      <c r="O30" s="110"/>
      <c r="P30" s="110"/>
      <c r="Q30" s="110"/>
      <c r="R30" s="110"/>
      <c r="S30" s="110"/>
      <c r="T30" s="110"/>
    </row>
    <row r="31" spans="1:20">
      <c r="A31" s="110"/>
      <c r="B31" s="110"/>
      <c r="C31" s="110"/>
      <c r="D31" s="110"/>
      <c r="E31" s="110"/>
      <c r="F31" s="110"/>
      <c r="G31" s="110"/>
      <c r="H31" s="110"/>
      <c r="I31" s="110"/>
      <c r="J31" s="110"/>
      <c r="K31" s="110"/>
      <c r="L31" s="110"/>
      <c r="M31" s="110"/>
      <c r="N31" s="110"/>
      <c r="O31" s="110"/>
      <c r="P31" s="110"/>
      <c r="Q31" s="110"/>
      <c r="R31" s="110"/>
      <c r="S31" s="110"/>
      <c r="T31" s="110"/>
    </row>
    <row r="32" spans="1:20">
      <c r="A32" s="110"/>
      <c r="B32" s="110"/>
      <c r="C32" s="110"/>
      <c r="D32" s="110"/>
      <c r="E32" s="110"/>
      <c r="F32" s="110"/>
      <c r="G32" s="110"/>
      <c r="H32" s="110"/>
      <c r="I32" s="110"/>
      <c r="J32" s="110"/>
      <c r="K32" s="110"/>
      <c r="L32" s="110"/>
      <c r="M32" s="110"/>
      <c r="N32" s="110"/>
      <c r="O32" s="110"/>
      <c r="P32" s="110"/>
      <c r="Q32" s="110"/>
      <c r="R32" s="110"/>
      <c r="S32" s="110"/>
      <c r="T32" s="110"/>
    </row>
    <row r="33" spans="1:20">
      <c r="A33" s="110"/>
      <c r="B33" s="110"/>
      <c r="C33" s="110"/>
      <c r="D33" s="110"/>
      <c r="E33" s="110"/>
      <c r="F33" s="110"/>
      <c r="G33" s="110"/>
      <c r="H33" s="110"/>
      <c r="I33" s="110"/>
      <c r="J33" s="110"/>
      <c r="K33" s="110"/>
      <c r="L33" s="110"/>
      <c r="M33" s="110"/>
      <c r="N33" s="110"/>
      <c r="O33" s="110"/>
      <c r="P33" s="110"/>
      <c r="Q33" s="110"/>
      <c r="R33" s="110"/>
      <c r="S33" s="110"/>
      <c r="T33" s="110"/>
    </row>
    <row r="34" spans="1:20">
      <c r="A34" s="110"/>
      <c r="B34" s="110"/>
      <c r="C34" s="110"/>
      <c r="D34" s="110"/>
      <c r="E34" s="110"/>
      <c r="F34" s="110"/>
      <c r="G34" s="110"/>
      <c r="H34" s="110"/>
      <c r="I34" s="110"/>
      <c r="J34" s="110"/>
      <c r="K34" s="110"/>
      <c r="L34" s="110"/>
      <c r="M34" s="110"/>
      <c r="N34" s="110"/>
      <c r="O34" s="110"/>
      <c r="P34" s="110"/>
      <c r="Q34" s="110"/>
      <c r="R34" s="110"/>
      <c r="S34" s="110"/>
      <c r="T34" s="110"/>
    </row>
    <row r="35" spans="1:20">
      <c r="A35" s="110"/>
      <c r="B35" s="110"/>
      <c r="C35" s="110"/>
      <c r="D35" s="110"/>
      <c r="E35" s="110"/>
      <c r="F35" s="110"/>
      <c r="G35" s="110"/>
      <c r="H35" s="110"/>
      <c r="I35" s="110"/>
      <c r="J35" s="110"/>
      <c r="K35" s="110"/>
      <c r="L35" s="110"/>
      <c r="M35" s="110"/>
      <c r="N35" s="110"/>
      <c r="O35" s="110"/>
      <c r="P35" s="110"/>
      <c r="Q35" s="110"/>
      <c r="R35" s="110"/>
      <c r="S35" s="110"/>
      <c r="T35" s="110"/>
    </row>
    <row r="36" spans="1:20">
      <c r="A36" s="110"/>
      <c r="B36" s="110"/>
      <c r="C36" s="110"/>
      <c r="D36" s="110"/>
      <c r="E36" s="110"/>
      <c r="F36" s="110"/>
      <c r="G36" s="110"/>
      <c r="H36" s="110"/>
      <c r="I36" s="110"/>
      <c r="J36" s="110"/>
      <c r="K36" s="110"/>
      <c r="L36" s="110"/>
      <c r="M36" s="110"/>
      <c r="N36" s="110"/>
      <c r="O36" s="110"/>
      <c r="P36" s="110"/>
      <c r="Q36" s="110"/>
      <c r="R36" s="110"/>
      <c r="S36" s="110"/>
      <c r="T36" s="110"/>
    </row>
    <row r="37" spans="1:20">
      <c r="A37" s="110"/>
      <c r="B37" s="110"/>
      <c r="C37" s="110"/>
      <c r="D37" s="110"/>
      <c r="E37" s="110"/>
      <c r="F37" s="110"/>
      <c r="G37" s="110"/>
      <c r="H37" s="110"/>
      <c r="I37" s="110"/>
      <c r="J37" s="110"/>
      <c r="K37" s="110"/>
      <c r="L37" s="110"/>
      <c r="M37" s="110"/>
      <c r="N37" s="110"/>
      <c r="O37" s="110"/>
      <c r="P37" s="110"/>
      <c r="Q37" s="110"/>
      <c r="R37" s="110"/>
      <c r="S37" s="110"/>
      <c r="T37" s="110"/>
    </row>
    <row r="38" spans="1:20">
      <c r="A38" s="110"/>
      <c r="B38" s="110"/>
      <c r="C38" s="110"/>
      <c r="D38" s="110"/>
      <c r="E38" s="110"/>
      <c r="F38" s="110"/>
      <c r="G38" s="110"/>
      <c r="H38" s="110"/>
      <c r="I38" s="110"/>
      <c r="J38" s="110"/>
      <c r="K38" s="110"/>
      <c r="L38" s="110"/>
      <c r="M38" s="110"/>
      <c r="N38" s="110"/>
      <c r="O38" s="110"/>
      <c r="P38" s="110"/>
      <c r="Q38" s="110"/>
      <c r="R38" s="110"/>
      <c r="S38" s="110"/>
      <c r="T38" s="110"/>
    </row>
    <row r="39" spans="1:20">
      <c r="A39" s="110"/>
      <c r="B39" s="110"/>
      <c r="C39" s="110"/>
      <c r="D39" s="110"/>
      <c r="E39" s="110"/>
      <c r="F39" s="110"/>
      <c r="G39" s="110"/>
      <c r="H39" s="110"/>
      <c r="I39" s="110"/>
      <c r="J39" s="110"/>
      <c r="K39" s="110"/>
      <c r="L39" s="110"/>
      <c r="M39" s="110"/>
      <c r="N39" s="110"/>
      <c r="O39" s="110"/>
      <c r="P39" s="110"/>
      <c r="Q39" s="110"/>
      <c r="R39" s="110"/>
      <c r="S39" s="110"/>
      <c r="T39" s="110"/>
    </row>
    <row r="40" spans="1:20">
      <c r="A40" s="110"/>
      <c r="B40" s="110"/>
      <c r="C40" s="110"/>
      <c r="D40" s="110"/>
      <c r="E40" s="110"/>
      <c r="F40" s="110"/>
      <c r="G40" s="110"/>
      <c r="H40" s="110"/>
      <c r="I40" s="110"/>
      <c r="J40" s="110"/>
      <c r="K40" s="110"/>
      <c r="L40" s="110"/>
      <c r="M40" s="110"/>
      <c r="N40" s="110"/>
      <c r="O40" s="110"/>
      <c r="P40" s="110"/>
      <c r="Q40" s="110"/>
      <c r="R40" s="110"/>
      <c r="S40" s="110"/>
      <c r="T40" s="110"/>
    </row>
    <row r="41" spans="1:20">
      <c r="A41" s="110"/>
      <c r="B41" s="110"/>
      <c r="C41" s="110"/>
      <c r="D41" s="110"/>
      <c r="E41" s="110"/>
      <c r="F41" s="110"/>
      <c r="G41" s="110"/>
      <c r="H41" s="110"/>
      <c r="I41" s="110"/>
      <c r="J41" s="110"/>
      <c r="K41" s="110"/>
      <c r="L41" s="110"/>
      <c r="M41" s="110"/>
      <c r="N41" s="110"/>
      <c r="O41" s="110"/>
      <c r="P41" s="110"/>
      <c r="Q41" s="110"/>
      <c r="R41" s="110"/>
      <c r="S41" s="110"/>
      <c r="T41" s="110"/>
    </row>
    <row r="42" spans="1:20">
      <c r="A42" s="110"/>
      <c r="B42" s="110"/>
      <c r="C42" s="110"/>
      <c r="D42" s="110"/>
      <c r="E42" s="110"/>
      <c r="F42" s="110"/>
      <c r="G42" s="110"/>
      <c r="H42" s="110"/>
      <c r="I42" s="110"/>
      <c r="J42" s="110"/>
      <c r="K42" s="110"/>
      <c r="L42" s="110"/>
      <c r="M42" s="110"/>
      <c r="N42" s="110"/>
      <c r="O42" s="110"/>
      <c r="P42" s="110"/>
      <c r="Q42" s="110"/>
      <c r="R42" s="110"/>
      <c r="S42" s="110"/>
      <c r="T42" s="110"/>
    </row>
    <row r="43" spans="1:20">
      <c r="A43" s="110"/>
      <c r="B43" s="110"/>
      <c r="C43" s="110"/>
      <c r="D43" s="110"/>
      <c r="E43" s="110"/>
      <c r="F43" s="110"/>
      <c r="G43" s="110"/>
      <c r="H43" s="110"/>
      <c r="I43" s="110"/>
      <c r="J43" s="110"/>
      <c r="K43" s="110"/>
      <c r="L43" s="110"/>
      <c r="M43" s="110"/>
      <c r="N43" s="110"/>
      <c r="O43" s="110"/>
      <c r="P43" s="110"/>
      <c r="Q43" s="110"/>
      <c r="R43" s="110"/>
      <c r="S43" s="110"/>
      <c r="T43" s="110"/>
    </row>
    <row r="44" spans="1:20">
      <c r="A44" s="110"/>
      <c r="B44" s="110"/>
      <c r="C44" s="110"/>
      <c r="D44" s="110"/>
      <c r="E44" s="110"/>
      <c r="F44" s="110"/>
      <c r="G44" s="110"/>
      <c r="H44" s="110"/>
      <c r="I44" s="110"/>
      <c r="J44" s="110"/>
      <c r="K44" s="110"/>
      <c r="L44" s="110"/>
      <c r="M44" s="110"/>
      <c r="N44" s="110"/>
      <c r="O44" s="110"/>
      <c r="P44" s="110"/>
      <c r="Q44" s="110"/>
      <c r="R44" s="110"/>
      <c r="S44" s="110"/>
      <c r="T44" s="110"/>
    </row>
    <row r="45" spans="1:20">
      <c r="A45" s="110"/>
      <c r="B45" s="110"/>
      <c r="C45" s="110"/>
      <c r="D45" s="110"/>
      <c r="E45" s="110"/>
      <c r="F45" s="110"/>
      <c r="G45" s="110"/>
      <c r="H45" s="110"/>
      <c r="I45" s="110"/>
      <c r="J45" s="110"/>
      <c r="K45" s="110"/>
      <c r="L45" s="110"/>
      <c r="M45" s="110"/>
      <c r="N45" s="110"/>
      <c r="O45" s="110"/>
      <c r="P45" s="110"/>
      <c r="Q45" s="110"/>
      <c r="R45" s="110"/>
      <c r="S45" s="110"/>
      <c r="T45" s="110"/>
    </row>
    <row r="46" spans="1:20">
      <c r="A46" s="110"/>
      <c r="B46" s="110"/>
      <c r="C46" s="110"/>
      <c r="D46" s="110"/>
      <c r="E46" s="110"/>
      <c r="F46" s="110"/>
      <c r="G46" s="110"/>
      <c r="H46" s="110"/>
      <c r="I46" s="110"/>
      <c r="J46" s="110"/>
      <c r="K46" s="110"/>
      <c r="L46" s="110"/>
      <c r="M46" s="110"/>
      <c r="N46" s="110"/>
      <c r="O46" s="110"/>
      <c r="P46" s="110"/>
      <c r="Q46" s="110"/>
      <c r="R46" s="110"/>
      <c r="S46" s="110"/>
      <c r="T46" s="110"/>
    </row>
    <row r="47" spans="1:20">
      <c r="A47" s="110"/>
      <c r="B47" s="110"/>
      <c r="C47" s="110"/>
      <c r="D47" s="110"/>
      <c r="E47" s="110"/>
      <c r="F47" s="110"/>
      <c r="G47" s="110"/>
      <c r="H47" s="110"/>
      <c r="I47" s="110"/>
      <c r="J47" s="110"/>
      <c r="K47" s="110"/>
      <c r="L47" s="110"/>
      <c r="M47" s="110"/>
      <c r="N47" s="110"/>
      <c r="O47" s="110"/>
      <c r="P47" s="110"/>
      <c r="Q47" s="110"/>
      <c r="R47" s="110"/>
      <c r="S47" s="110"/>
      <c r="T47" s="110"/>
    </row>
    <row r="48" spans="1:20">
      <c r="A48" s="110"/>
      <c r="B48" s="110"/>
      <c r="C48" s="110"/>
      <c r="D48" s="110"/>
      <c r="E48" s="110"/>
      <c r="F48" s="110"/>
      <c r="G48" s="110"/>
      <c r="H48" s="110"/>
      <c r="I48" s="110"/>
      <c r="J48" s="110"/>
      <c r="K48" s="110"/>
      <c r="L48" s="110"/>
      <c r="M48" s="110"/>
      <c r="N48" s="110"/>
      <c r="O48" s="110"/>
      <c r="P48" s="110"/>
      <c r="Q48" s="110"/>
      <c r="R48" s="110"/>
      <c r="S48" s="110"/>
      <c r="T48" s="110"/>
    </row>
    <row r="49" spans="1:20">
      <c r="A49" s="110"/>
      <c r="B49" s="110"/>
      <c r="C49" s="110"/>
      <c r="D49" s="110"/>
      <c r="E49" s="110"/>
      <c r="F49" s="110"/>
      <c r="G49" s="110"/>
      <c r="H49" s="110"/>
      <c r="I49" s="110"/>
      <c r="J49" s="110"/>
      <c r="K49" s="110"/>
      <c r="L49" s="110"/>
      <c r="M49" s="110"/>
      <c r="N49" s="110"/>
      <c r="O49" s="110"/>
      <c r="P49" s="110"/>
      <c r="Q49" s="110"/>
      <c r="R49" s="110"/>
      <c r="S49" s="110"/>
      <c r="T49" s="110"/>
    </row>
    <row r="50" spans="1:20">
      <c r="A50" s="110"/>
      <c r="B50" s="110"/>
      <c r="C50" s="110"/>
      <c r="D50" s="110"/>
      <c r="E50" s="110"/>
      <c r="F50" s="110"/>
      <c r="G50" s="110"/>
      <c r="H50" s="110"/>
      <c r="I50" s="110"/>
      <c r="J50" s="110"/>
      <c r="K50" s="110"/>
      <c r="L50" s="110"/>
      <c r="M50" s="110"/>
      <c r="N50" s="110"/>
      <c r="O50" s="110"/>
      <c r="P50" s="110"/>
      <c r="Q50" s="110"/>
      <c r="R50" s="110"/>
      <c r="S50" s="110"/>
      <c r="T50" s="110"/>
    </row>
    <row r="51" spans="1:20">
      <c r="A51" s="110"/>
      <c r="B51" s="110"/>
      <c r="C51" s="110"/>
      <c r="D51" s="110"/>
      <c r="E51" s="110"/>
      <c r="F51" s="110"/>
      <c r="G51" s="110"/>
      <c r="H51" s="110"/>
      <c r="I51" s="110"/>
      <c r="J51" s="110"/>
      <c r="K51" s="110"/>
      <c r="L51" s="110"/>
      <c r="M51" s="110"/>
      <c r="N51" s="110"/>
      <c r="O51" s="110"/>
      <c r="P51" s="110"/>
      <c r="Q51" s="110"/>
      <c r="R51" s="110"/>
      <c r="S51" s="110"/>
      <c r="T51" s="110"/>
    </row>
    <row r="52" spans="1:20">
      <c r="A52" s="110"/>
      <c r="B52" s="110"/>
      <c r="C52" s="110"/>
      <c r="D52" s="110"/>
      <c r="E52" s="110"/>
      <c r="F52" s="110"/>
      <c r="G52" s="110"/>
      <c r="H52" s="110"/>
      <c r="I52" s="110"/>
      <c r="J52" s="110"/>
      <c r="K52" s="110"/>
      <c r="L52" s="110"/>
      <c r="M52" s="110"/>
      <c r="N52" s="110"/>
      <c r="O52" s="110"/>
      <c r="P52" s="110"/>
      <c r="Q52" s="110"/>
      <c r="R52" s="110"/>
      <c r="S52" s="110"/>
      <c r="T52" s="110"/>
    </row>
    <row r="53" spans="1:20">
      <c r="A53" s="110"/>
      <c r="B53" s="110"/>
      <c r="C53" s="110"/>
      <c r="D53" s="110"/>
      <c r="E53" s="110"/>
      <c r="F53" s="110"/>
      <c r="G53" s="110"/>
      <c r="H53" s="110"/>
      <c r="I53" s="110"/>
      <c r="J53" s="110"/>
      <c r="K53" s="110"/>
      <c r="L53" s="110"/>
      <c r="M53" s="110"/>
      <c r="N53" s="110"/>
      <c r="O53" s="110"/>
      <c r="P53" s="110"/>
      <c r="Q53" s="110"/>
      <c r="R53" s="110"/>
      <c r="S53" s="110"/>
      <c r="T53" s="110"/>
    </row>
    <row r="54" spans="1:20">
      <c r="A54" s="110"/>
      <c r="B54" s="110"/>
      <c r="C54" s="110"/>
      <c r="D54" s="110"/>
      <c r="E54" s="110"/>
      <c r="F54" s="110"/>
      <c r="G54" s="110"/>
      <c r="H54" s="110"/>
      <c r="I54" s="110"/>
      <c r="J54" s="110"/>
      <c r="K54" s="110"/>
      <c r="L54" s="110"/>
      <c r="M54" s="110"/>
      <c r="N54" s="110"/>
      <c r="O54" s="110"/>
      <c r="P54" s="110"/>
      <c r="Q54" s="110"/>
      <c r="R54" s="110"/>
      <c r="S54" s="110"/>
      <c r="T54" s="110"/>
    </row>
    <row r="55" spans="1:20">
      <c r="A55" s="110"/>
      <c r="B55" s="110"/>
      <c r="C55" s="110"/>
      <c r="D55" s="110"/>
      <c r="E55" s="110"/>
      <c r="F55" s="110"/>
      <c r="G55" s="110"/>
      <c r="H55" s="110"/>
      <c r="I55" s="110"/>
      <c r="J55" s="110"/>
      <c r="K55" s="110"/>
      <c r="L55" s="110"/>
      <c r="M55" s="110"/>
      <c r="N55" s="110"/>
      <c r="O55" s="110"/>
      <c r="P55" s="110"/>
      <c r="Q55" s="110"/>
      <c r="R55" s="110"/>
      <c r="S55" s="110"/>
      <c r="T55" s="110"/>
    </row>
    <row r="56" spans="1:20">
      <c r="A56" s="110"/>
      <c r="B56" s="110"/>
      <c r="C56" s="110"/>
      <c r="D56" s="110"/>
      <c r="E56" s="110"/>
      <c r="F56" s="110"/>
      <c r="G56" s="110"/>
      <c r="H56" s="110"/>
      <c r="I56" s="110"/>
      <c r="J56" s="110"/>
      <c r="K56" s="110"/>
      <c r="L56" s="110"/>
      <c r="M56" s="110"/>
      <c r="N56" s="110"/>
      <c r="O56" s="110"/>
      <c r="P56" s="110"/>
      <c r="Q56" s="110"/>
      <c r="R56" s="110"/>
      <c r="S56" s="110"/>
      <c r="T56" s="110"/>
    </row>
    <row r="57" spans="1:20">
      <c r="A57" s="110"/>
      <c r="B57" s="110"/>
      <c r="C57" s="110"/>
      <c r="D57" s="110"/>
      <c r="E57" s="110"/>
      <c r="F57" s="110"/>
      <c r="G57" s="110"/>
      <c r="H57" s="110"/>
      <c r="I57" s="110"/>
      <c r="J57" s="110"/>
      <c r="K57" s="110"/>
      <c r="L57" s="110"/>
      <c r="M57" s="110"/>
      <c r="N57" s="110"/>
      <c r="O57" s="110"/>
      <c r="P57" s="110"/>
      <c r="Q57" s="110"/>
      <c r="R57" s="110"/>
      <c r="S57" s="110"/>
      <c r="T57" s="110"/>
    </row>
    <row r="58" spans="1:20">
      <c r="A58" s="110"/>
      <c r="B58" s="110"/>
      <c r="C58" s="110"/>
      <c r="D58" s="110"/>
      <c r="E58" s="110"/>
      <c r="F58" s="110"/>
      <c r="G58" s="110"/>
      <c r="H58" s="110"/>
      <c r="I58" s="110"/>
      <c r="J58" s="110"/>
      <c r="K58" s="110"/>
      <c r="L58" s="110"/>
      <c r="M58" s="110"/>
      <c r="N58" s="110"/>
      <c r="O58" s="110"/>
      <c r="P58" s="110"/>
      <c r="Q58" s="110"/>
      <c r="R58" s="110"/>
      <c r="S58" s="110"/>
      <c r="T58" s="110"/>
    </row>
    <row r="59" spans="1:20">
      <c r="A59" s="110"/>
      <c r="B59" s="110"/>
      <c r="C59" s="110"/>
      <c r="D59" s="110"/>
      <c r="E59" s="110"/>
      <c r="F59" s="110"/>
      <c r="G59" s="110"/>
      <c r="H59" s="110"/>
      <c r="I59" s="110"/>
      <c r="J59" s="110"/>
      <c r="K59" s="110"/>
      <c r="L59" s="110"/>
      <c r="M59" s="110"/>
      <c r="N59" s="110"/>
      <c r="O59" s="110"/>
      <c r="P59" s="110"/>
      <c r="Q59" s="110"/>
      <c r="R59" s="110"/>
      <c r="S59" s="110"/>
      <c r="T59" s="110"/>
    </row>
    <row r="60" spans="1:20">
      <c r="A60" s="110"/>
      <c r="B60" s="110"/>
      <c r="C60" s="110"/>
      <c r="D60" s="110"/>
      <c r="E60" s="110"/>
      <c r="F60" s="110"/>
      <c r="G60" s="110"/>
      <c r="H60" s="110"/>
      <c r="I60" s="110"/>
      <c r="J60" s="110"/>
      <c r="K60" s="110"/>
      <c r="L60" s="110"/>
      <c r="M60" s="110"/>
      <c r="N60" s="110"/>
      <c r="O60" s="110"/>
      <c r="P60" s="110"/>
      <c r="Q60" s="110"/>
      <c r="R60" s="110"/>
      <c r="S60" s="110"/>
      <c r="T60" s="110"/>
    </row>
    <row r="61" spans="1:20">
      <c r="A61" s="110"/>
      <c r="B61" s="110"/>
      <c r="C61" s="110"/>
      <c r="D61" s="110"/>
      <c r="E61" s="110"/>
      <c r="F61" s="110"/>
      <c r="G61" s="110"/>
      <c r="H61" s="110"/>
      <c r="I61" s="110"/>
      <c r="J61" s="110"/>
      <c r="K61" s="110"/>
      <c r="L61" s="110"/>
      <c r="M61" s="110"/>
      <c r="N61" s="110"/>
      <c r="O61" s="110"/>
      <c r="P61" s="110"/>
      <c r="Q61" s="110"/>
      <c r="R61" s="110"/>
      <c r="S61" s="110"/>
      <c r="T61" s="110"/>
    </row>
    <row r="62" spans="1:20">
      <c r="A62" s="110"/>
      <c r="B62" s="110"/>
      <c r="C62" s="110"/>
      <c r="D62" s="110"/>
      <c r="E62" s="110"/>
      <c r="F62" s="110"/>
      <c r="G62" s="110"/>
      <c r="H62" s="110"/>
      <c r="I62" s="110"/>
      <c r="J62" s="110"/>
      <c r="K62" s="110"/>
      <c r="L62" s="110"/>
      <c r="M62" s="110"/>
      <c r="N62" s="110"/>
      <c r="O62" s="110"/>
      <c r="P62" s="110"/>
      <c r="Q62" s="110"/>
      <c r="R62" s="110"/>
      <c r="S62" s="110"/>
      <c r="T62" s="110"/>
    </row>
    <row r="63" spans="1:20">
      <c r="A63" s="110"/>
      <c r="B63" s="110"/>
      <c r="C63" s="110"/>
      <c r="D63" s="110"/>
      <c r="E63" s="110"/>
      <c r="F63" s="110"/>
      <c r="G63" s="110"/>
      <c r="H63" s="110"/>
      <c r="I63" s="110"/>
      <c r="J63" s="110"/>
      <c r="K63" s="110"/>
      <c r="L63" s="110"/>
      <c r="M63" s="110"/>
      <c r="N63" s="110"/>
      <c r="O63" s="110"/>
      <c r="P63" s="110"/>
      <c r="Q63" s="110"/>
      <c r="R63" s="110"/>
      <c r="S63" s="110"/>
      <c r="T63" s="110"/>
    </row>
    <row r="64" spans="1:20">
      <c r="A64" s="110"/>
      <c r="B64" s="110"/>
      <c r="C64" s="110"/>
      <c r="D64" s="110"/>
      <c r="E64" s="110"/>
      <c r="F64" s="110"/>
      <c r="G64" s="110"/>
      <c r="H64" s="110"/>
      <c r="I64" s="110"/>
      <c r="J64" s="110"/>
      <c r="K64" s="110"/>
      <c r="L64" s="110"/>
      <c r="M64" s="110"/>
      <c r="N64" s="110"/>
      <c r="O64" s="110"/>
      <c r="P64" s="110"/>
      <c r="Q64" s="110"/>
      <c r="R64" s="110"/>
      <c r="S64" s="110"/>
      <c r="T64" s="110"/>
    </row>
    <row r="65" spans="1:20">
      <c r="A65" s="110"/>
      <c r="B65" s="110"/>
      <c r="C65" s="110"/>
      <c r="D65" s="110"/>
      <c r="E65" s="110"/>
      <c r="F65" s="110"/>
      <c r="G65" s="110"/>
      <c r="H65" s="110"/>
      <c r="I65" s="110"/>
      <c r="J65" s="110"/>
      <c r="K65" s="110"/>
      <c r="L65" s="110"/>
      <c r="M65" s="110"/>
      <c r="N65" s="110"/>
      <c r="O65" s="110"/>
      <c r="P65" s="110"/>
      <c r="Q65" s="110"/>
      <c r="R65" s="110"/>
      <c r="S65" s="110"/>
      <c r="T65" s="110"/>
    </row>
    <row r="66" spans="1:20">
      <c r="A66" s="110"/>
      <c r="B66" s="110"/>
      <c r="C66" s="110"/>
      <c r="D66" s="110"/>
      <c r="E66" s="110"/>
      <c r="F66" s="110"/>
      <c r="G66" s="110"/>
      <c r="H66" s="110"/>
      <c r="I66" s="110"/>
      <c r="J66" s="110"/>
      <c r="K66" s="110"/>
      <c r="L66" s="110"/>
      <c r="M66" s="110"/>
      <c r="N66" s="110"/>
      <c r="O66" s="110"/>
      <c r="P66" s="110"/>
      <c r="Q66" s="110"/>
      <c r="R66" s="110"/>
      <c r="S66" s="110"/>
      <c r="T66" s="110"/>
    </row>
    <row r="67" spans="1:20">
      <c r="A67" s="110"/>
      <c r="B67" s="110"/>
      <c r="C67" s="110"/>
      <c r="D67" s="110"/>
      <c r="E67" s="110"/>
      <c r="F67" s="110"/>
      <c r="G67" s="110"/>
      <c r="H67" s="110"/>
      <c r="I67" s="110"/>
      <c r="J67" s="110"/>
      <c r="K67" s="110"/>
      <c r="L67" s="110"/>
      <c r="M67" s="110"/>
      <c r="N67" s="110"/>
      <c r="O67" s="110"/>
      <c r="P67" s="110"/>
      <c r="Q67" s="110"/>
      <c r="R67" s="110"/>
      <c r="S67" s="110"/>
      <c r="T67" s="110"/>
    </row>
    <row r="68" spans="1:20">
      <c r="A68" s="110"/>
      <c r="B68" s="110"/>
      <c r="C68" s="110"/>
      <c r="D68" s="110"/>
      <c r="E68" s="110"/>
      <c r="F68" s="110"/>
      <c r="G68" s="110"/>
      <c r="H68" s="110"/>
      <c r="I68" s="110"/>
      <c r="J68" s="110"/>
      <c r="K68" s="110"/>
      <c r="L68" s="110"/>
      <c r="M68" s="110"/>
      <c r="N68" s="110"/>
      <c r="O68" s="110"/>
      <c r="P68" s="110"/>
      <c r="Q68" s="110"/>
      <c r="R68" s="110"/>
      <c r="S68" s="110"/>
      <c r="T68" s="110"/>
    </row>
    <row r="69" spans="1:20">
      <c r="A69" s="110"/>
      <c r="B69" s="110"/>
      <c r="C69" s="110"/>
      <c r="D69" s="110"/>
      <c r="E69" s="110"/>
      <c r="F69" s="110"/>
      <c r="G69" s="110"/>
      <c r="H69" s="110"/>
      <c r="I69" s="110"/>
      <c r="J69" s="110"/>
      <c r="K69" s="110"/>
      <c r="L69" s="110"/>
      <c r="M69" s="110"/>
      <c r="N69" s="110"/>
      <c r="O69" s="110"/>
      <c r="P69" s="110"/>
      <c r="Q69" s="110"/>
      <c r="R69" s="110"/>
      <c r="S69" s="110"/>
      <c r="T69" s="110"/>
    </row>
    <row r="70" spans="1:20">
      <c r="A70" s="110"/>
      <c r="B70" s="110"/>
      <c r="C70" s="110"/>
      <c r="D70" s="110"/>
      <c r="E70" s="110"/>
      <c r="F70" s="110"/>
      <c r="G70" s="110"/>
      <c r="H70" s="110"/>
      <c r="I70" s="110"/>
      <c r="J70" s="110"/>
      <c r="K70" s="110"/>
      <c r="L70" s="110"/>
      <c r="M70" s="110"/>
      <c r="N70" s="110"/>
      <c r="O70" s="110"/>
      <c r="P70" s="110"/>
      <c r="Q70" s="110"/>
      <c r="R70" s="110"/>
      <c r="S70" s="110"/>
      <c r="T70" s="110"/>
    </row>
    <row r="71" spans="1:20">
      <c r="A71" s="110"/>
      <c r="B71" s="110"/>
      <c r="C71" s="110"/>
      <c r="D71" s="110"/>
      <c r="E71" s="110"/>
      <c r="F71" s="110"/>
      <c r="G71" s="110"/>
      <c r="H71" s="110"/>
      <c r="I71" s="110"/>
      <c r="J71" s="110"/>
      <c r="K71" s="110"/>
      <c r="L71" s="110"/>
      <c r="M71" s="110"/>
      <c r="N71" s="110"/>
      <c r="O71" s="110"/>
      <c r="P71" s="110"/>
      <c r="Q71" s="110"/>
      <c r="R71" s="110"/>
      <c r="S71" s="110"/>
      <c r="T71" s="110"/>
    </row>
    <row r="72" spans="1:20">
      <c r="A72" s="110"/>
      <c r="B72" s="110"/>
      <c r="C72" s="110"/>
      <c r="D72" s="110"/>
      <c r="E72" s="110"/>
      <c r="F72" s="110"/>
      <c r="G72" s="110"/>
      <c r="H72" s="110"/>
      <c r="I72" s="110"/>
      <c r="J72" s="110"/>
      <c r="K72" s="110"/>
      <c r="L72" s="110"/>
      <c r="M72" s="110"/>
      <c r="N72" s="110"/>
      <c r="O72" s="110"/>
      <c r="P72" s="110"/>
      <c r="Q72" s="110"/>
      <c r="R72" s="110"/>
      <c r="S72" s="110"/>
      <c r="T72" s="110"/>
    </row>
    <row r="73" spans="1:20">
      <c r="A73" s="110"/>
      <c r="B73" s="110"/>
      <c r="C73" s="110"/>
      <c r="D73" s="110"/>
      <c r="E73" s="110"/>
      <c r="F73" s="110"/>
      <c r="G73" s="110"/>
      <c r="H73" s="110"/>
      <c r="I73" s="110"/>
      <c r="J73" s="110"/>
      <c r="K73" s="110"/>
      <c r="L73" s="110"/>
      <c r="M73" s="110"/>
      <c r="N73" s="110"/>
      <c r="O73" s="110"/>
      <c r="P73" s="110"/>
      <c r="Q73" s="110"/>
      <c r="R73" s="110"/>
      <c r="S73" s="110"/>
      <c r="T73" s="110"/>
    </row>
    <row r="74" spans="1:20">
      <c r="A74" s="110"/>
      <c r="B74" s="110"/>
      <c r="C74" s="110"/>
      <c r="D74" s="110"/>
      <c r="E74" s="110"/>
      <c r="F74" s="110"/>
      <c r="G74" s="110"/>
      <c r="H74" s="110"/>
      <c r="I74" s="110"/>
      <c r="J74" s="110"/>
      <c r="K74" s="110"/>
      <c r="L74" s="110"/>
      <c r="M74" s="110"/>
      <c r="N74" s="110"/>
      <c r="O74" s="110"/>
      <c r="P74" s="110"/>
      <c r="Q74" s="110"/>
      <c r="R74" s="110"/>
      <c r="S74" s="110"/>
      <c r="T74" s="110"/>
    </row>
    <row r="75" spans="1:20">
      <c r="A75" s="110"/>
      <c r="B75" s="110"/>
      <c r="C75" s="110"/>
      <c r="D75" s="110"/>
      <c r="E75" s="110"/>
      <c r="F75" s="110"/>
      <c r="G75" s="110"/>
      <c r="H75" s="110"/>
      <c r="I75" s="110"/>
      <c r="J75" s="110"/>
      <c r="K75" s="110"/>
      <c r="L75" s="110"/>
      <c r="M75" s="110"/>
      <c r="N75" s="110"/>
      <c r="O75" s="110"/>
      <c r="P75" s="110"/>
      <c r="Q75" s="110"/>
      <c r="R75" s="110"/>
      <c r="S75" s="110"/>
      <c r="T75" s="110"/>
    </row>
    <row r="76" spans="1:20">
      <c r="A76" s="110"/>
      <c r="B76" s="110"/>
      <c r="C76" s="110"/>
      <c r="D76" s="110"/>
      <c r="E76" s="110"/>
      <c r="F76" s="110"/>
      <c r="G76" s="110"/>
      <c r="H76" s="110"/>
      <c r="I76" s="110"/>
      <c r="J76" s="110"/>
      <c r="K76" s="110"/>
      <c r="L76" s="110"/>
      <c r="M76" s="110"/>
      <c r="N76" s="110"/>
      <c r="O76" s="110"/>
      <c r="P76" s="110"/>
      <c r="Q76" s="110"/>
      <c r="R76" s="110"/>
      <c r="S76" s="110"/>
      <c r="T76" s="110"/>
    </row>
    <row r="77" spans="1:20">
      <c r="A77" s="110"/>
      <c r="B77" s="110"/>
      <c r="C77" s="110"/>
      <c r="D77" s="110"/>
      <c r="E77" s="110"/>
      <c r="F77" s="110"/>
      <c r="G77" s="110"/>
      <c r="H77" s="110"/>
      <c r="I77" s="110"/>
      <c r="J77" s="110"/>
      <c r="K77" s="110"/>
      <c r="L77" s="110"/>
      <c r="M77" s="110"/>
      <c r="N77" s="110"/>
      <c r="O77" s="110"/>
      <c r="P77" s="110"/>
      <c r="Q77" s="110"/>
      <c r="R77" s="110"/>
      <c r="S77" s="110"/>
      <c r="T77" s="110"/>
    </row>
    <row r="78" spans="1:20">
      <c r="A78" s="110"/>
      <c r="B78" s="110"/>
      <c r="C78" s="110"/>
      <c r="D78" s="110"/>
      <c r="E78" s="110"/>
      <c r="F78" s="110"/>
      <c r="G78" s="110"/>
      <c r="H78" s="110"/>
      <c r="I78" s="110"/>
      <c r="J78" s="110"/>
      <c r="K78" s="110"/>
      <c r="L78" s="110"/>
      <c r="M78" s="110"/>
      <c r="N78" s="110"/>
      <c r="O78" s="110"/>
      <c r="P78" s="110"/>
      <c r="Q78" s="110"/>
      <c r="R78" s="110"/>
      <c r="S78" s="110"/>
      <c r="T78" s="110"/>
    </row>
    <row r="79" spans="1:20">
      <c r="A79" s="110"/>
      <c r="B79" s="110"/>
      <c r="C79" s="110"/>
      <c r="D79" s="110"/>
      <c r="E79" s="110"/>
      <c r="F79" s="110"/>
      <c r="G79" s="110"/>
      <c r="H79" s="110"/>
      <c r="I79" s="110"/>
      <c r="J79" s="110"/>
      <c r="K79" s="110"/>
      <c r="L79" s="110"/>
      <c r="M79" s="110"/>
      <c r="N79" s="110"/>
      <c r="O79" s="110"/>
      <c r="P79" s="110"/>
      <c r="Q79" s="110"/>
      <c r="R79" s="110"/>
      <c r="S79" s="110"/>
      <c r="T79" s="110"/>
    </row>
    <row r="80" spans="1:20">
      <c r="A80" s="110"/>
      <c r="B80" s="110"/>
      <c r="C80" s="110"/>
      <c r="D80" s="110"/>
      <c r="E80" s="110"/>
      <c r="F80" s="110"/>
      <c r="G80" s="110"/>
      <c r="H80" s="110"/>
      <c r="I80" s="110"/>
      <c r="J80" s="110"/>
      <c r="K80" s="110"/>
      <c r="L80" s="110"/>
      <c r="M80" s="110"/>
      <c r="N80" s="110"/>
      <c r="O80" s="110"/>
      <c r="P80" s="110"/>
      <c r="Q80" s="110"/>
      <c r="R80" s="110"/>
      <c r="S80" s="110"/>
      <c r="T80" s="110"/>
    </row>
    <row r="81" spans="1:20">
      <c r="A81" s="110"/>
      <c r="B81" s="110"/>
      <c r="C81" s="110"/>
      <c r="D81" s="110"/>
      <c r="E81" s="110"/>
      <c r="F81" s="110"/>
      <c r="G81" s="110"/>
      <c r="H81" s="110"/>
      <c r="I81" s="110"/>
      <c r="J81" s="110"/>
      <c r="K81" s="110"/>
      <c r="L81" s="110"/>
      <c r="M81" s="110"/>
      <c r="N81" s="110"/>
      <c r="O81" s="110"/>
      <c r="P81" s="110"/>
      <c r="Q81" s="110"/>
      <c r="R81" s="110"/>
      <c r="S81" s="110"/>
      <c r="T81" s="110"/>
    </row>
    <row r="82" spans="1:20">
      <c r="A82" s="110"/>
      <c r="B82" s="110"/>
      <c r="C82" s="110"/>
      <c r="D82" s="110"/>
      <c r="E82" s="110"/>
      <c r="F82" s="110"/>
      <c r="G82" s="110"/>
      <c r="H82" s="110"/>
      <c r="I82" s="110"/>
      <c r="J82" s="110"/>
      <c r="K82" s="110"/>
      <c r="L82" s="110"/>
      <c r="M82" s="110"/>
      <c r="N82" s="110"/>
      <c r="O82" s="110"/>
      <c r="P82" s="110"/>
      <c r="Q82" s="110"/>
      <c r="R82" s="110"/>
      <c r="S82" s="110"/>
      <c r="T82" s="110"/>
    </row>
    <row r="83" spans="1:20">
      <c r="A83" s="110"/>
      <c r="B83" s="110"/>
      <c r="C83" s="110"/>
      <c r="D83" s="110"/>
      <c r="E83" s="110"/>
      <c r="F83" s="110"/>
      <c r="G83" s="110"/>
      <c r="H83" s="110"/>
      <c r="I83" s="110"/>
      <c r="J83" s="110"/>
      <c r="K83" s="110"/>
      <c r="L83" s="110"/>
      <c r="M83" s="110"/>
      <c r="N83" s="110"/>
      <c r="O83" s="110"/>
      <c r="P83" s="110"/>
      <c r="Q83" s="110"/>
      <c r="R83" s="110"/>
      <c r="S83" s="110"/>
      <c r="T83" s="110"/>
    </row>
    <row r="84" spans="1:20">
      <c r="A84" s="110"/>
      <c r="B84" s="110"/>
      <c r="C84" s="110"/>
      <c r="D84" s="110"/>
      <c r="E84" s="110"/>
      <c r="F84" s="110"/>
      <c r="G84" s="110"/>
      <c r="H84" s="110"/>
      <c r="I84" s="110"/>
      <c r="J84" s="110"/>
      <c r="K84" s="110"/>
      <c r="L84" s="110"/>
      <c r="M84" s="110"/>
      <c r="N84" s="110"/>
      <c r="O84" s="110"/>
      <c r="P84" s="110"/>
      <c r="Q84" s="110"/>
      <c r="R84" s="110"/>
      <c r="S84" s="110"/>
      <c r="T84" s="110"/>
    </row>
    <row r="85" spans="1:20">
      <c r="A85" s="110"/>
      <c r="B85" s="110"/>
      <c r="C85" s="110"/>
      <c r="D85" s="110"/>
      <c r="E85" s="110"/>
      <c r="F85" s="110"/>
      <c r="G85" s="110"/>
      <c r="H85" s="110"/>
      <c r="I85" s="110"/>
      <c r="J85" s="110"/>
      <c r="K85" s="110"/>
      <c r="L85" s="110"/>
      <c r="M85" s="110"/>
      <c r="N85" s="110"/>
      <c r="O85" s="110"/>
      <c r="P85" s="110"/>
      <c r="Q85" s="110"/>
      <c r="R85" s="110"/>
      <c r="S85" s="110"/>
      <c r="T85" s="110"/>
    </row>
    <row r="86" spans="1:20">
      <c r="A86" s="110"/>
      <c r="B86" s="110"/>
      <c r="C86" s="110"/>
      <c r="D86" s="110"/>
      <c r="E86" s="110"/>
      <c r="F86" s="110"/>
      <c r="G86" s="110"/>
      <c r="H86" s="110"/>
      <c r="I86" s="110"/>
      <c r="J86" s="110"/>
      <c r="K86" s="110"/>
      <c r="L86" s="110"/>
      <c r="M86" s="110"/>
      <c r="N86" s="110"/>
      <c r="O86" s="110"/>
      <c r="P86" s="110"/>
      <c r="Q86" s="110"/>
      <c r="R86" s="110"/>
      <c r="S86" s="110"/>
      <c r="T86" s="110"/>
    </row>
    <row r="87" spans="1:20">
      <c r="A87" s="110"/>
      <c r="B87" s="110"/>
      <c r="C87" s="110"/>
      <c r="D87" s="110"/>
      <c r="E87" s="110"/>
      <c r="F87" s="110"/>
      <c r="G87" s="110"/>
      <c r="H87" s="110"/>
      <c r="I87" s="110"/>
      <c r="J87" s="110"/>
      <c r="K87" s="110"/>
      <c r="L87" s="110"/>
      <c r="M87" s="110"/>
      <c r="N87" s="110"/>
      <c r="O87" s="110"/>
      <c r="P87" s="110"/>
      <c r="Q87" s="110"/>
      <c r="R87" s="110"/>
      <c r="S87" s="110"/>
      <c r="T87" s="110"/>
    </row>
    <row r="88" spans="1:20">
      <c r="A88" s="110"/>
      <c r="B88" s="110"/>
      <c r="C88" s="110"/>
      <c r="D88" s="110"/>
      <c r="E88" s="110"/>
      <c r="F88" s="110"/>
      <c r="G88" s="110"/>
      <c r="H88" s="110"/>
      <c r="I88" s="110"/>
      <c r="J88" s="110"/>
      <c r="K88" s="110"/>
      <c r="L88" s="110"/>
      <c r="M88" s="110"/>
      <c r="N88" s="110"/>
      <c r="O88" s="110"/>
      <c r="P88" s="110"/>
      <c r="Q88" s="110"/>
      <c r="R88" s="110"/>
      <c r="S88" s="110"/>
      <c r="T88" s="110"/>
    </row>
    <row r="89" spans="1:20">
      <c r="A89" s="110"/>
      <c r="B89" s="110"/>
      <c r="C89" s="110"/>
      <c r="D89" s="110"/>
      <c r="E89" s="110"/>
      <c r="F89" s="110"/>
      <c r="G89" s="110"/>
      <c r="H89" s="110"/>
      <c r="I89" s="110"/>
      <c r="J89" s="110"/>
      <c r="K89" s="110"/>
      <c r="L89" s="110"/>
      <c r="M89" s="110"/>
      <c r="N89" s="110"/>
      <c r="O89" s="110"/>
      <c r="P89" s="110"/>
      <c r="Q89" s="110"/>
      <c r="R89" s="110"/>
      <c r="S89" s="110"/>
      <c r="T89" s="110"/>
    </row>
    <row r="90" spans="1:20">
      <c r="A90" s="110"/>
      <c r="B90" s="110"/>
      <c r="C90" s="110"/>
      <c r="D90" s="110"/>
      <c r="E90" s="110"/>
      <c r="F90" s="110"/>
      <c r="G90" s="110"/>
      <c r="H90" s="110"/>
      <c r="I90" s="110"/>
      <c r="J90" s="110"/>
      <c r="K90" s="110"/>
      <c r="L90" s="110"/>
      <c r="M90" s="110"/>
      <c r="N90" s="110"/>
      <c r="O90" s="110"/>
      <c r="P90" s="110"/>
      <c r="Q90" s="110"/>
      <c r="R90" s="110"/>
      <c r="S90" s="110"/>
      <c r="T90" s="110"/>
    </row>
    <row r="91" spans="1:20">
      <c r="A91" s="110"/>
      <c r="B91" s="110"/>
      <c r="C91" s="110"/>
      <c r="D91" s="110"/>
      <c r="E91" s="110"/>
      <c r="F91" s="110"/>
      <c r="G91" s="110"/>
      <c r="H91" s="110"/>
      <c r="I91" s="110"/>
      <c r="J91" s="110"/>
      <c r="K91" s="110"/>
      <c r="L91" s="110"/>
      <c r="M91" s="110"/>
      <c r="N91" s="110"/>
      <c r="O91" s="110"/>
      <c r="P91" s="110"/>
      <c r="Q91" s="110"/>
      <c r="R91" s="110"/>
      <c r="S91" s="110"/>
      <c r="T91" s="110"/>
    </row>
    <row r="92" spans="1:20">
      <c r="A92" s="110"/>
      <c r="B92" s="110"/>
      <c r="C92" s="110"/>
      <c r="D92" s="110"/>
      <c r="E92" s="110"/>
      <c r="F92" s="110"/>
      <c r="G92" s="110"/>
      <c r="H92" s="110"/>
      <c r="I92" s="110"/>
      <c r="J92" s="110"/>
      <c r="K92" s="110"/>
      <c r="L92" s="110"/>
      <c r="M92" s="110"/>
      <c r="N92" s="110"/>
      <c r="O92" s="110"/>
      <c r="P92" s="110"/>
      <c r="Q92" s="110"/>
      <c r="R92" s="110"/>
      <c r="S92" s="110"/>
      <c r="T92" s="110"/>
    </row>
    <row r="93" spans="1:20">
      <c r="A93" s="110"/>
      <c r="B93" s="110"/>
      <c r="C93" s="110"/>
      <c r="D93" s="110"/>
      <c r="E93" s="110"/>
      <c r="F93" s="110"/>
      <c r="G93" s="110"/>
      <c r="H93" s="110"/>
      <c r="I93" s="110"/>
      <c r="J93" s="110"/>
      <c r="K93" s="110"/>
      <c r="L93" s="110"/>
      <c r="M93" s="110"/>
      <c r="N93" s="110"/>
      <c r="O93" s="110"/>
      <c r="P93" s="110"/>
      <c r="Q93" s="110"/>
      <c r="R93" s="110"/>
      <c r="S93" s="110"/>
      <c r="T93" s="110"/>
    </row>
    <row r="94" spans="1:20">
      <c r="A94" s="110"/>
      <c r="B94" s="110"/>
      <c r="C94" s="110"/>
      <c r="D94" s="110"/>
      <c r="E94" s="110"/>
      <c r="F94" s="110"/>
      <c r="G94" s="110"/>
      <c r="H94" s="110"/>
      <c r="I94" s="110"/>
      <c r="J94" s="110"/>
      <c r="K94" s="110"/>
      <c r="L94" s="110"/>
      <c r="M94" s="110"/>
      <c r="N94" s="110"/>
      <c r="O94" s="110"/>
      <c r="P94" s="110"/>
      <c r="Q94" s="110"/>
      <c r="R94" s="110"/>
      <c r="S94" s="110"/>
      <c r="T94" s="110"/>
    </row>
  </sheetData>
  <mergeCells count="3">
    <mergeCell ref="P11:Q11"/>
    <mergeCell ref="P12:Q12"/>
    <mergeCell ref="P13:Q13"/>
  </mergeCells>
  <conditionalFormatting sqref="K9">
    <cfRule type="cellIs" dxfId="0" priority="10" stopIfTrue="1" operator="between">
      <formula>5</formula>
      <formula>4</formula>
    </cfRule>
    <cfRule type="cellIs" dxfId="1" priority="11" stopIfTrue="1" operator="equal">
      <formula>3</formula>
    </cfRule>
    <cfRule type="cellIs" dxfId="2" priority="12" stopIfTrue="1" operator="between">
      <formula>0</formula>
      <formula>2</formula>
    </cfRule>
  </conditionalFormatting>
  <conditionalFormatting sqref="L9">
    <cfRule type="cellIs" dxfId="0" priority="4" stopIfTrue="1" operator="between">
      <formula>5</formula>
      <formula>4</formula>
    </cfRule>
    <cfRule type="cellIs" dxfId="1" priority="5" stopIfTrue="1" operator="equal">
      <formula>3</formula>
    </cfRule>
    <cfRule type="cellIs" dxfId="2" priority="6" stopIfTrue="1" operator="between">
      <formula>0</formula>
      <formula>2</formula>
    </cfRule>
  </conditionalFormatting>
  <conditionalFormatting sqref="M9">
    <cfRule type="cellIs" dxfId="0" priority="7" stopIfTrue="1" operator="between">
      <formula>5</formula>
      <formula>4</formula>
    </cfRule>
    <cfRule type="cellIs" dxfId="1" priority="8" stopIfTrue="1" operator="equal">
      <formula>3</formula>
    </cfRule>
    <cfRule type="cellIs" dxfId="2" priority="9" stopIfTrue="1" operator="between">
      <formula>0</formula>
      <formula>2</formula>
    </cfRule>
  </conditionalFormatting>
  <conditionalFormatting sqref="N9">
    <cfRule type="cellIs" dxfId="0" priority="1" stopIfTrue="1" operator="between">
      <formula>5</formula>
      <formula>4</formula>
    </cfRule>
    <cfRule type="cellIs" dxfId="1" priority="2" stopIfTrue="1" operator="equal">
      <formula>3</formula>
    </cfRule>
    <cfRule type="cellIs" dxfId="2" priority="3" stopIfTrue="1" operator="between">
      <formula>0</formula>
      <formula>2</formula>
    </cfRule>
  </conditionalFormatting>
  <conditionalFormatting sqref="R13">
    <cfRule type="cellIs" dxfId="3" priority="25" operator="greaterThan">
      <formula>0.8</formula>
    </cfRule>
  </conditionalFormatting>
  <conditionalFormatting sqref="T4:T9">
    <cfRule type="cellIs" dxfId="4" priority="21" stopIfTrue="1" operator="lessThan">
      <formula>0.6</formula>
    </cfRule>
  </conditionalFormatting>
  <conditionalFormatting sqref="I9:J9 F7 F4:N4 G6:O7 F8:H9 I8:L8 F5:M6">
    <cfRule type="cellIs" dxfId="0" priority="29" stopIfTrue="1" operator="between">
      <formula>5</formula>
      <formula>4</formula>
    </cfRule>
    <cfRule type="cellIs" dxfId="1" priority="30" stopIfTrue="1" operator="equal">
      <formula>3</formula>
    </cfRule>
    <cfRule type="cellIs" dxfId="2" priority="31" stopIfTrue="1" operator="between">
      <formula>0</formula>
      <formula>2</formula>
    </cfRule>
  </conditionalFormatting>
  <pageMargins left="0.509027777777778" right="0.309027777777778" top="0.55" bottom="0.55" header="0.309027777777778" footer="0.309027777777778"/>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topLeftCell="A69" workbookViewId="0">
      <selection activeCell="I83" sqref="I83"/>
    </sheetView>
  </sheetViews>
  <sheetFormatPr defaultColWidth="9" defaultRowHeight="11.25"/>
  <cols>
    <col min="1" max="1" width="3.625" style="29" customWidth="1"/>
    <col min="2" max="2" width="89.25" style="29" customWidth="1"/>
    <col min="3" max="3" width="6.125" style="29" customWidth="1"/>
    <col min="4" max="4" width="5.875" style="29" customWidth="1"/>
    <col min="5" max="5" width="5.125" style="29" customWidth="1"/>
    <col min="6" max="6" width="5" style="29" customWidth="1"/>
    <col min="7" max="8" width="5.875" style="29" customWidth="1"/>
    <col min="9" max="16384" width="9" style="29"/>
  </cols>
  <sheetData>
    <row r="1" spans="1:4">
      <c r="A1" s="30" t="s">
        <v>32</v>
      </c>
      <c r="B1" s="31"/>
      <c r="C1" s="32"/>
      <c r="D1" s="32"/>
    </row>
    <row r="2" spans="1:4">
      <c r="A2" s="31"/>
      <c r="B2" s="31"/>
      <c r="C2" s="32"/>
      <c r="D2" s="32"/>
    </row>
    <row r="3" spans="1:4">
      <c r="A3" s="33">
        <v>1</v>
      </c>
      <c r="B3" s="34" t="s">
        <v>54</v>
      </c>
      <c r="C3" s="35">
        <v>3</v>
      </c>
      <c r="D3" s="32"/>
    </row>
    <row r="4" ht="22.5" spans="1:4">
      <c r="A4" s="33">
        <v>2</v>
      </c>
      <c r="B4" s="36" t="s">
        <v>55</v>
      </c>
      <c r="C4" s="35">
        <v>3</v>
      </c>
      <c r="D4" s="37"/>
    </row>
    <row r="5" ht="22.5" spans="1:4">
      <c r="A5" s="33">
        <v>3</v>
      </c>
      <c r="B5" s="34" t="s">
        <v>56</v>
      </c>
      <c r="C5" s="35">
        <v>4</v>
      </c>
      <c r="D5" s="37"/>
    </row>
    <row r="6" ht="22.5" spans="1:4">
      <c r="A6" s="33">
        <v>4</v>
      </c>
      <c r="B6" s="34" t="s">
        <v>57</v>
      </c>
      <c r="C6" s="35">
        <v>3</v>
      </c>
      <c r="D6" s="37"/>
    </row>
    <row r="7" spans="1:4">
      <c r="A7" s="33">
        <v>5</v>
      </c>
      <c r="B7" s="34" t="s">
        <v>58</v>
      </c>
      <c r="C7" s="35">
        <v>4</v>
      </c>
      <c r="D7" s="32"/>
    </row>
    <row r="8" ht="24.95" customHeight="1" spans="1:4">
      <c r="A8" s="33">
        <v>6</v>
      </c>
      <c r="B8" s="38" t="s">
        <v>59</v>
      </c>
      <c r="C8" s="35">
        <v>2</v>
      </c>
      <c r="D8" s="32"/>
    </row>
    <row r="9" ht="22.5" spans="1:4">
      <c r="A9" s="33">
        <v>7</v>
      </c>
      <c r="B9" s="34" t="s">
        <v>60</v>
      </c>
      <c r="C9" s="35">
        <v>4</v>
      </c>
      <c r="D9" s="39"/>
    </row>
    <row r="10" ht="22.5" spans="1:9">
      <c r="A10" s="33">
        <v>8</v>
      </c>
      <c r="B10" s="36" t="s">
        <v>61</v>
      </c>
      <c r="C10" s="35">
        <v>4</v>
      </c>
      <c r="D10" s="37" t="s">
        <v>62</v>
      </c>
      <c r="G10" s="39"/>
      <c r="H10" s="39"/>
      <c r="I10" s="39"/>
    </row>
    <row r="11" ht="22.5" spans="1:4">
      <c r="A11" s="33">
        <v>9</v>
      </c>
      <c r="B11" s="34" t="s">
        <v>63</v>
      </c>
      <c r="C11" s="35">
        <v>4</v>
      </c>
      <c r="D11" s="37"/>
    </row>
    <row r="12" spans="1:5">
      <c r="A12" s="31"/>
      <c r="B12" s="40"/>
      <c r="C12" s="41" t="s">
        <v>30</v>
      </c>
      <c r="D12" s="41" t="s">
        <v>29</v>
      </c>
      <c r="E12" s="42" t="s">
        <v>64</v>
      </c>
    </row>
    <row r="13" ht="137.1" customHeight="1" spans="1:7">
      <c r="A13" s="31"/>
      <c r="B13" s="43" t="s">
        <v>65</v>
      </c>
      <c r="C13" s="44">
        <f>SUM(C3:C11)</f>
        <v>31</v>
      </c>
      <c r="D13" s="44">
        <f>COUNT(C3:C11)*5</f>
        <v>45</v>
      </c>
      <c r="E13" s="45">
        <f>IF(AND(C3="NA",C4="NA",C5="na",C6="NA",C7="NA",C8="na",C9="na",C10="na",C11="na"),"NA",MIN(C3:C11))</f>
        <v>2</v>
      </c>
      <c r="G13" s="46"/>
    </row>
    <row r="14" spans="1:4">
      <c r="A14" s="30" t="s">
        <v>33</v>
      </c>
      <c r="B14" s="31"/>
      <c r="C14" s="32"/>
      <c r="D14" s="32"/>
    </row>
    <row r="15" spans="1:4">
      <c r="A15" s="31"/>
      <c r="B15" s="31"/>
      <c r="C15" s="32"/>
      <c r="D15" s="32"/>
    </row>
    <row r="16" ht="22.5" spans="1:4">
      <c r="A16" s="33">
        <v>1</v>
      </c>
      <c r="B16" s="47" t="s">
        <v>66</v>
      </c>
      <c r="C16" s="48">
        <v>4</v>
      </c>
      <c r="D16" s="32"/>
    </row>
    <row r="17" ht="22.5" spans="1:4">
      <c r="A17" s="33">
        <v>2</v>
      </c>
      <c r="B17" s="49" t="s">
        <v>67</v>
      </c>
      <c r="C17" s="48">
        <v>2</v>
      </c>
      <c r="D17" s="32"/>
    </row>
    <row r="18" ht="22.5" spans="1:4">
      <c r="A18" s="33">
        <v>3</v>
      </c>
      <c r="B18" s="50" t="s">
        <v>68</v>
      </c>
      <c r="C18" s="48">
        <v>4</v>
      </c>
      <c r="D18" s="32"/>
    </row>
    <row r="19" spans="1:4">
      <c r="A19" s="33">
        <v>4</v>
      </c>
      <c r="B19" s="50" t="s">
        <v>69</v>
      </c>
      <c r="C19" s="48">
        <v>2</v>
      </c>
      <c r="D19" s="32"/>
    </row>
    <row r="20" ht="22.5" spans="1:4">
      <c r="A20" s="33">
        <v>5</v>
      </c>
      <c r="B20" s="50" t="s">
        <v>70</v>
      </c>
      <c r="C20" s="48">
        <v>4</v>
      </c>
      <c r="D20" s="32"/>
    </row>
    <row r="21" ht="22.5" spans="1:4">
      <c r="A21" s="33">
        <v>6</v>
      </c>
      <c r="B21" s="50" t="s">
        <v>71</v>
      </c>
      <c r="C21" s="48">
        <v>4</v>
      </c>
      <c r="D21" s="32"/>
    </row>
    <row r="22" ht="22.5" spans="1:4">
      <c r="A22" s="33">
        <v>7</v>
      </c>
      <c r="B22" s="50" t="s">
        <v>72</v>
      </c>
      <c r="C22" s="48">
        <v>4</v>
      </c>
      <c r="D22" s="32"/>
    </row>
    <row r="23" ht="27.95" customHeight="1" spans="1:4">
      <c r="A23" s="33">
        <v>8</v>
      </c>
      <c r="B23" s="50" t="s">
        <v>73</v>
      </c>
      <c r="C23" s="48">
        <v>4</v>
      </c>
      <c r="D23" s="32"/>
    </row>
    <row r="24" spans="1:5">
      <c r="A24" s="51"/>
      <c r="B24" s="40"/>
      <c r="C24" s="41" t="s">
        <v>30</v>
      </c>
      <c r="D24" s="41" t="s">
        <v>29</v>
      </c>
      <c r="E24" s="42" t="s">
        <v>64</v>
      </c>
    </row>
    <row r="25" ht="120.6" customHeight="1" spans="1:5">
      <c r="A25" s="31"/>
      <c r="B25" s="43" t="s">
        <v>74</v>
      </c>
      <c r="C25" s="44">
        <f>SUM(C16:C23)</f>
        <v>28</v>
      </c>
      <c r="D25" s="44">
        <f>COUNT(C16:C23)*5</f>
        <v>40</v>
      </c>
      <c r="E25" s="45">
        <f>IF(AND(C16="na",C17="na",C18="na",C19="na",C20="na",C21="na",C22="na",C23="na"),"NA",MIN(C16:C23))</f>
        <v>2</v>
      </c>
    </row>
    <row r="26" spans="1:4">
      <c r="A26" s="30" t="s">
        <v>34</v>
      </c>
      <c r="B26" s="31"/>
      <c r="C26" s="32"/>
      <c r="D26" s="32"/>
    </row>
    <row r="27" spans="1:4">
      <c r="A27" s="31"/>
      <c r="B27" s="52"/>
      <c r="C27" s="32"/>
      <c r="D27" s="32"/>
    </row>
    <row r="28" ht="12" customHeight="1" spans="1:4">
      <c r="A28" s="33">
        <v>1</v>
      </c>
      <c r="B28" s="34" t="s">
        <v>75</v>
      </c>
      <c r="C28" s="53">
        <v>2</v>
      </c>
      <c r="D28" s="32"/>
    </row>
    <row r="29" ht="22.5" spans="1:4">
      <c r="A29" s="33">
        <v>2</v>
      </c>
      <c r="B29" s="34" t="s">
        <v>76</v>
      </c>
      <c r="C29" s="53">
        <v>2</v>
      </c>
      <c r="D29" s="32"/>
    </row>
    <row r="30" ht="22.5" spans="1:4">
      <c r="A30" s="33">
        <v>3</v>
      </c>
      <c r="B30" s="54" t="s">
        <v>77</v>
      </c>
      <c r="C30" s="53">
        <v>4</v>
      </c>
      <c r="D30" s="32"/>
    </row>
    <row r="31" ht="22.5" spans="1:4">
      <c r="A31" s="33">
        <v>4</v>
      </c>
      <c r="B31" s="34" t="s">
        <v>78</v>
      </c>
      <c r="C31" s="53">
        <v>5</v>
      </c>
      <c r="D31" s="32"/>
    </row>
    <row r="32" ht="22.5" spans="1:4">
      <c r="A32" s="33">
        <v>5</v>
      </c>
      <c r="B32" s="34" t="s">
        <v>79</v>
      </c>
      <c r="C32" s="53">
        <v>2</v>
      </c>
      <c r="D32" s="32"/>
    </row>
    <row r="33" ht="22.5" spans="1:4">
      <c r="A33" s="33">
        <v>6</v>
      </c>
      <c r="B33" s="34" t="s">
        <v>80</v>
      </c>
      <c r="C33" s="53">
        <v>2</v>
      </c>
      <c r="D33" s="32"/>
    </row>
    <row r="34" ht="22.5" spans="1:4">
      <c r="A34" s="33">
        <v>7</v>
      </c>
      <c r="B34" s="34" t="s">
        <v>81</v>
      </c>
      <c r="C34" s="53">
        <v>4</v>
      </c>
      <c r="D34" s="32"/>
    </row>
    <row r="35" ht="22.5" spans="1:4">
      <c r="A35" s="33">
        <v>8</v>
      </c>
      <c r="B35" s="34" t="s">
        <v>82</v>
      </c>
      <c r="C35" s="53">
        <v>4</v>
      </c>
      <c r="D35" s="32"/>
    </row>
    <row r="36" ht="36" customHeight="1" spans="1:4">
      <c r="A36" s="33">
        <v>9</v>
      </c>
      <c r="B36" s="34" t="s">
        <v>83</v>
      </c>
      <c r="C36" s="53">
        <v>2</v>
      </c>
      <c r="D36" s="32"/>
    </row>
    <row r="37" ht="22.5" spans="1:4">
      <c r="A37" s="33">
        <v>10</v>
      </c>
      <c r="B37" s="55" t="s">
        <v>84</v>
      </c>
      <c r="C37" s="33">
        <v>4</v>
      </c>
      <c r="D37" s="32"/>
    </row>
    <row r="38" spans="1:5">
      <c r="A38" s="51"/>
      <c r="B38" s="52"/>
      <c r="C38" s="41" t="s">
        <v>30</v>
      </c>
      <c r="D38" s="41" t="s">
        <v>29</v>
      </c>
      <c r="E38" s="42" t="s">
        <v>64</v>
      </c>
    </row>
    <row r="39" ht="143.1" customHeight="1" spans="1:5">
      <c r="A39" s="51"/>
      <c r="B39" s="43" t="s">
        <v>85</v>
      </c>
      <c r="C39" s="44">
        <f>SUM(C28:C37)</f>
        <v>31</v>
      </c>
      <c r="D39" s="44">
        <f>COUNT(C28:C37)*5</f>
        <v>50</v>
      </c>
      <c r="E39" s="45">
        <f>IF(AND(C28="na",C29="NA",C30="na",C31="na",C32="na",C33="na",C34="na",C35="na",C36="na",C37="na"),"NA",MIN(C28:C37))</f>
        <v>2</v>
      </c>
    </row>
    <row r="40" spans="1:4">
      <c r="A40" s="56" t="s">
        <v>35</v>
      </c>
      <c r="B40" s="31"/>
      <c r="C40" s="32"/>
      <c r="D40" s="32"/>
    </row>
    <row r="41" spans="1:4">
      <c r="A41" s="51"/>
      <c r="B41" s="31"/>
      <c r="C41" s="32"/>
      <c r="D41" s="32"/>
    </row>
    <row r="42" spans="1:4">
      <c r="A42" s="33">
        <v>1</v>
      </c>
      <c r="B42" s="34" t="s">
        <v>86</v>
      </c>
      <c r="C42" s="53">
        <v>2</v>
      </c>
      <c r="D42" s="32"/>
    </row>
    <row r="43" spans="1:4">
      <c r="A43" s="33">
        <v>2</v>
      </c>
      <c r="B43" s="57" t="s">
        <v>87</v>
      </c>
      <c r="C43" s="53">
        <v>4</v>
      </c>
      <c r="D43" s="32"/>
    </row>
    <row r="44" ht="24.95" customHeight="1" spans="1:4">
      <c r="A44" s="33">
        <v>3</v>
      </c>
      <c r="B44" s="34" t="s">
        <v>88</v>
      </c>
      <c r="C44" s="53">
        <v>2</v>
      </c>
      <c r="D44" s="32"/>
    </row>
    <row r="45" spans="1:4">
      <c r="A45" s="33">
        <v>4</v>
      </c>
      <c r="B45" s="34" t="s">
        <v>89</v>
      </c>
      <c r="C45" s="53">
        <v>4</v>
      </c>
      <c r="D45" s="32"/>
    </row>
    <row r="46" ht="22.5" spans="1:4">
      <c r="A46" s="33">
        <v>5</v>
      </c>
      <c r="B46" s="34" t="s">
        <v>90</v>
      </c>
      <c r="C46" s="53">
        <v>4</v>
      </c>
      <c r="D46" s="32"/>
    </row>
    <row r="47" spans="1:4">
      <c r="A47" s="33">
        <v>6</v>
      </c>
      <c r="B47" s="34" t="s">
        <v>91</v>
      </c>
      <c r="C47" s="53">
        <v>4</v>
      </c>
      <c r="D47" s="32"/>
    </row>
    <row r="48" ht="22.5" spans="1:4">
      <c r="A48" s="33">
        <v>7</v>
      </c>
      <c r="B48" s="34" t="s">
        <v>92</v>
      </c>
      <c r="C48" s="53">
        <v>2</v>
      </c>
      <c r="D48" s="32"/>
    </row>
    <row r="49" ht="36" customHeight="1" spans="1:4">
      <c r="A49" s="33">
        <v>8</v>
      </c>
      <c r="B49" s="34" t="s">
        <v>93</v>
      </c>
      <c r="C49" s="53">
        <v>3</v>
      </c>
      <c r="D49" s="32"/>
    </row>
    <row r="50" ht="22.5" spans="1:4">
      <c r="A50" s="33">
        <v>9</v>
      </c>
      <c r="B50" s="34" t="s">
        <v>94</v>
      </c>
      <c r="C50" s="53" t="s">
        <v>95</v>
      </c>
      <c r="D50" s="32"/>
    </row>
    <row r="51" ht="22.5" spans="1:4">
      <c r="A51" s="33">
        <v>10</v>
      </c>
      <c r="B51" s="55" t="s">
        <v>96</v>
      </c>
      <c r="C51" s="33">
        <v>4</v>
      </c>
      <c r="D51" s="32"/>
    </row>
    <row r="52" spans="1:5">
      <c r="A52" s="58"/>
      <c r="B52" s="40"/>
      <c r="C52" s="41" t="s">
        <v>30</v>
      </c>
      <c r="D52" s="41" t="s">
        <v>29</v>
      </c>
      <c r="E52" s="42" t="s">
        <v>64</v>
      </c>
    </row>
    <row r="53" ht="143.1" customHeight="1" spans="1:5">
      <c r="A53" s="58"/>
      <c r="B53" s="43" t="s">
        <v>97</v>
      </c>
      <c r="C53" s="44">
        <f>SUM(C42:C51)</f>
        <v>29</v>
      </c>
      <c r="D53" s="44">
        <f>COUNT(C42:C51)*5</f>
        <v>45</v>
      </c>
      <c r="E53" s="45">
        <f>IF(AND(C42="NA",C43="NA",C44="na",C45="na",C46="na",C47="na",C48="na",C49="na",C50="na",C51="na"),"NA",MIN(C42:C51))</f>
        <v>2</v>
      </c>
    </row>
    <row r="54" spans="1:4">
      <c r="A54" s="56" t="s">
        <v>36</v>
      </c>
      <c r="B54" s="31"/>
      <c r="C54" s="32"/>
      <c r="D54" s="32"/>
    </row>
    <row r="55" spans="1:4">
      <c r="A55" s="58"/>
      <c r="B55" s="31"/>
      <c r="C55" s="32"/>
      <c r="D55" s="32"/>
    </row>
    <row r="56" ht="22.5" spans="1:4">
      <c r="A56" s="33">
        <v>1</v>
      </c>
      <c r="B56" s="34" t="s">
        <v>98</v>
      </c>
      <c r="C56" s="35">
        <v>4</v>
      </c>
      <c r="D56" s="32"/>
    </row>
    <row r="57" ht="22.5" spans="1:4">
      <c r="A57" s="33">
        <v>2</v>
      </c>
      <c r="B57" s="34" t="s">
        <v>99</v>
      </c>
      <c r="C57" s="35">
        <v>4</v>
      </c>
      <c r="D57" s="32"/>
    </row>
    <row r="58" ht="22.5" spans="1:4">
      <c r="A58" s="33">
        <v>3</v>
      </c>
      <c r="B58" s="34" t="s">
        <v>100</v>
      </c>
      <c r="C58" s="35">
        <v>2</v>
      </c>
      <c r="D58" s="32"/>
    </row>
    <row r="59" ht="22.5" spans="1:4">
      <c r="A59" s="33">
        <v>4</v>
      </c>
      <c r="B59" s="34" t="s">
        <v>101</v>
      </c>
      <c r="C59" s="35">
        <v>4</v>
      </c>
      <c r="D59" s="32"/>
    </row>
    <row r="60" ht="22.5" spans="1:9">
      <c r="A60" s="33">
        <v>5</v>
      </c>
      <c r="B60" s="34" t="s">
        <v>102</v>
      </c>
      <c r="C60" s="35">
        <v>2</v>
      </c>
      <c r="D60" s="32"/>
      <c r="I60" s="59"/>
    </row>
    <row r="61" ht="22.5" spans="1:4">
      <c r="A61" s="33">
        <v>6</v>
      </c>
      <c r="B61" s="34" t="s">
        <v>103</v>
      </c>
      <c r="C61" s="35">
        <v>4</v>
      </c>
      <c r="D61" s="32"/>
    </row>
    <row r="62" ht="22.5" spans="1:4">
      <c r="A62" s="33">
        <v>7</v>
      </c>
      <c r="B62" s="34" t="s">
        <v>104</v>
      </c>
      <c r="C62" s="35">
        <v>4</v>
      </c>
      <c r="D62" s="32"/>
    </row>
    <row r="63" spans="1:5">
      <c r="A63" s="58"/>
      <c r="B63" s="40"/>
      <c r="C63" s="41" t="s">
        <v>30</v>
      </c>
      <c r="D63" s="41" t="s">
        <v>29</v>
      </c>
      <c r="E63" s="42" t="s">
        <v>64</v>
      </c>
    </row>
    <row r="64" ht="103.5" customHeight="1" spans="1:5">
      <c r="A64" s="58"/>
      <c r="B64" s="43" t="s">
        <v>105</v>
      </c>
      <c r="C64" s="44">
        <f>SUM(C56:C62)</f>
        <v>24</v>
      </c>
      <c r="D64" s="44">
        <f>COUNT(C56:C62)*5</f>
        <v>35</v>
      </c>
      <c r="E64" s="45">
        <f>IF(AND(C56="na",C57="na",C58="na",C59="na",C60="na",C61="na",C62="na",),"NA",MIN(C56:C62))</f>
        <v>2</v>
      </c>
    </row>
    <row r="65" spans="1:4">
      <c r="A65" s="56" t="s">
        <v>37</v>
      </c>
      <c r="B65" s="31"/>
      <c r="C65" s="32"/>
      <c r="D65" s="32"/>
    </row>
    <row r="66" spans="1:2">
      <c r="A66" s="58"/>
      <c r="B66" s="52"/>
    </row>
    <row r="67" ht="21" customHeight="1" spans="1:4">
      <c r="A67" s="33">
        <v>1</v>
      </c>
      <c r="B67" s="60" t="s">
        <v>106</v>
      </c>
      <c r="C67" s="48">
        <v>4</v>
      </c>
      <c r="D67" s="32"/>
    </row>
    <row r="68" ht="24.95" customHeight="1" spans="1:4">
      <c r="A68" s="33">
        <v>2</v>
      </c>
      <c r="B68" s="34" t="s">
        <v>107</v>
      </c>
      <c r="C68" s="48">
        <v>4</v>
      </c>
      <c r="D68" s="32"/>
    </row>
    <row r="69" spans="1:4">
      <c r="A69" s="33">
        <v>3</v>
      </c>
      <c r="B69" s="36" t="s">
        <v>108</v>
      </c>
      <c r="C69" s="48">
        <v>4</v>
      </c>
      <c r="D69" s="37"/>
    </row>
    <row r="70" ht="22.5" spans="1:4">
      <c r="A70" s="33">
        <v>4</v>
      </c>
      <c r="B70" s="34" t="s">
        <v>109</v>
      </c>
      <c r="C70" s="48">
        <v>2</v>
      </c>
      <c r="D70" s="32"/>
    </row>
    <row r="71" ht="24" customHeight="1" spans="1:4">
      <c r="A71" s="33">
        <v>5</v>
      </c>
      <c r="B71" s="34" t="s">
        <v>110</v>
      </c>
      <c r="C71" s="48">
        <v>3</v>
      </c>
      <c r="D71" s="32"/>
    </row>
    <row r="72" ht="22.5" spans="1:4">
      <c r="A72" s="33">
        <v>6</v>
      </c>
      <c r="B72" s="34" t="s">
        <v>111</v>
      </c>
      <c r="C72" s="48">
        <v>4</v>
      </c>
      <c r="D72" s="32"/>
    </row>
    <row r="73" ht="22.5" spans="1:4">
      <c r="A73" s="33">
        <v>7</v>
      </c>
      <c r="B73" s="34" t="s">
        <v>112</v>
      </c>
      <c r="C73" s="48">
        <v>4</v>
      </c>
      <c r="D73" s="32"/>
    </row>
    <row r="74" ht="22.5" spans="1:4">
      <c r="A74" s="33">
        <v>8</v>
      </c>
      <c r="B74" s="34" t="s">
        <v>113</v>
      </c>
      <c r="C74" s="48">
        <v>4</v>
      </c>
      <c r="D74" s="32"/>
    </row>
    <row r="75" ht="24" customHeight="1" spans="1:4">
      <c r="A75" s="33">
        <v>9</v>
      </c>
      <c r="B75" s="55" t="s">
        <v>114</v>
      </c>
      <c r="C75" s="48">
        <v>4</v>
      </c>
      <c r="D75" s="32"/>
    </row>
    <row r="76" spans="1:5">
      <c r="A76" s="58"/>
      <c r="B76" s="31"/>
      <c r="C76" s="61" t="s">
        <v>30</v>
      </c>
      <c r="D76" s="41" t="s">
        <v>29</v>
      </c>
      <c r="E76" s="42" t="s">
        <v>64</v>
      </c>
    </row>
    <row r="77" ht="137.1" customHeight="1" spans="1:5">
      <c r="A77" s="58"/>
      <c r="B77" s="43" t="s">
        <v>115</v>
      </c>
      <c r="C77" s="44">
        <f>SUM(C67:C75)</f>
        <v>33</v>
      </c>
      <c r="D77" s="44">
        <f>COUNT(C67:C75)*5</f>
        <v>45</v>
      </c>
      <c r="E77" s="45">
        <f>IF(AND(C67="na",C68="na",C69="na",C70="na",C71="na",C72="na",C73="na",C74="na",C75="na"),"NA",MIN(C67:C75))</f>
        <v>2</v>
      </c>
    </row>
    <row r="78" spans="1:4">
      <c r="A78" s="62"/>
      <c r="B78" s="32"/>
      <c r="C78" s="32"/>
      <c r="D78" s="32"/>
    </row>
    <row r="79" spans="1:5">
      <c r="A79" s="62"/>
      <c r="B79" s="63" t="s">
        <v>116</v>
      </c>
      <c r="C79" s="41" t="s">
        <v>30</v>
      </c>
      <c r="D79" s="41" t="s">
        <v>29</v>
      </c>
      <c r="E79" s="42" t="s">
        <v>64</v>
      </c>
    </row>
    <row r="80" spans="1:5">
      <c r="A80" s="32"/>
      <c r="B80" s="32"/>
      <c r="C80" s="44">
        <f>(C13+C25+C39+C53+C64+C77)</f>
        <v>176</v>
      </c>
      <c r="D80" s="44">
        <f>(D77+D64+D53+D39+D25+D13)</f>
        <v>260</v>
      </c>
      <c r="E80" s="45">
        <f>MIN(C3:C11,C16:C23,C28:C37,C43:C51,C56:C62,C67:C71)</f>
        <v>2</v>
      </c>
    </row>
    <row r="81" spans="1:4">
      <c r="A81" s="32"/>
      <c r="B81" s="32"/>
      <c r="C81" s="32"/>
      <c r="D81" s="32"/>
    </row>
    <row r="82" spans="1:4">
      <c r="A82" s="32"/>
      <c r="B82" s="31"/>
      <c r="C82" s="32"/>
      <c r="D82" s="64"/>
    </row>
    <row r="83" spans="1:4">
      <c r="A83" s="32"/>
      <c r="B83" s="32"/>
      <c r="C83" s="32"/>
      <c r="D83" s="32"/>
    </row>
    <row r="84" spans="1:4">
      <c r="A84" s="32"/>
      <c r="B84" s="32"/>
      <c r="C84" s="32"/>
      <c r="D84" s="32"/>
    </row>
    <row r="85" spans="1:4">
      <c r="A85" s="32"/>
      <c r="B85" s="32"/>
      <c r="C85" s="32"/>
      <c r="D85" s="32"/>
    </row>
    <row r="86" spans="1:4">
      <c r="A86" s="32"/>
      <c r="B86" s="32"/>
      <c r="C86" s="32"/>
      <c r="D86" s="32"/>
    </row>
    <row r="87" spans="1:4">
      <c r="A87" s="32"/>
      <c r="B87" s="32"/>
      <c r="C87" s="32"/>
      <c r="D87" s="32"/>
    </row>
    <row r="88" spans="1:4">
      <c r="A88" s="32"/>
      <c r="B88" s="32"/>
      <c r="C88" s="32"/>
      <c r="D88" s="32"/>
    </row>
    <row r="89" spans="1:4">
      <c r="A89" s="32"/>
      <c r="B89" s="32"/>
      <c r="C89" s="32"/>
      <c r="D89" s="32"/>
    </row>
    <row r="90" spans="1:4">
      <c r="A90" s="32"/>
      <c r="B90" s="32"/>
      <c r="C90" s="32"/>
      <c r="D90" s="32"/>
    </row>
    <row r="91" spans="1:4">
      <c r="A91" s="32"/>
      <c r="B91" s="32"/>
      <c r="C91" s="32"/>
      <c r="D91" s="32"/>
    </row>
    <row r="92" spans="1:4">
      <c r="A92" s="32"/>
      <c r="B92" s="32"/>
      <c r="C92" s="32"/>
      <c r="D92" s="32"/>
    </row>
    <row r="93" spans="1:4">
      <c r="A93" s="32"/>
      <c r="B93" s="32"/>
      <c r="C93" s="32"/>
      <c r="D93" s="32"/>
    </row>
    <row r="94" spans="1:4">
      <c r="A94" s="32"/>
      <c r="B94" s="32"/>
      <c r="C94" s="32"/>
      <c r="D94" s="32"/>
    </row>
    <row r="95" spans="1:4">
      <c r="A95" s="32"/>
      <c r="B95" s="32"/>
      <c r="C95" s="32"/>
      <c r="D95" s="32"/>
    </row>
    <row r="96" spans="1:4">
      <c r="A96" s="32"/>
      <c r="B96" s="32"/>
      <c r="C96" s="32"/>
      <c r="D96" s="32"/>
    </row>
  </sheetData>
  <conditionalFormatting sqref="C3:C11">
    <cfRule type="cellIs" dxfId="5" priority="22" operator="greaterThan">
      <formula>3</formula>
    </cfRule>
    <cfRule type="cellIs" dxfId="4" priority="23" operator="lessThan">
      <formula>3</formula>
    </cfRule>
    <cfRule type="cellIs" dxfId="6" priority="24" operator="equal">
      <formula>3</formula>
    </cfRule>
  </conditionalFormatting>
  <conditionalFormatting sqref="C16:C23">
    <cfRule type="cellIs" dxfId="5" priority="25" operator="greaterThan">
      <formula>3</formula>
    </cfRule>
    <cfRule type="cellIs" dxfId="4" priority="26" operator="lessThan">
      <formula>3</formula>
    </cfRule>
    <cfRule type="cellIs" dxfId="6" priority="27" operator="equal">
      <formula>3</formula>
    </cfRule>
    <cfRule type="cellIs" dxfId="5" priority="28" operator="greaterThan">
      <formula>3</formula>
    </cfRule>
    <cfRule type="cellIs" dxfId="4" priority="29" operator="lessThan">
      <formula>3</formula>
    </cfRule>
    <cfRule type="cellIs" dxfId="6" priority="30" operator="equal">
      <formula>3</formula>
    </cfRule>
    <cfRule type="cellIs" dxfId="5" priority="31" operator="greaterThan">
      <formula>3</formula>
    </cfRule>
    <cfRule type="cellIs" dxfId="4" priority="32" operator="lessThan">
      <formula>3</formula>
    </cfRule>
    <cfRule type="cellIs" dxfId="6" priority="33" operator="equal">
      <formula>3</formula>
    </cfRule>
    <cfRule type="cellIs" dxfId="5" priority="34" operator="greaterThan">
      <formula>3</formula>
    </cfRule>
    <cfRule type="cellIs" dxfId="4" priority="35" operator="lessThan">
      <formula>3</formula>
    </cfRule>
    <cfRule type="cellIs" dxfId="6" priority="36" operator="equal">
      <formula>3</formula>
    </cfRule>
    <cfRule type="cellIs" dxfId="5" priority="37" operator="greaterThan">
      <formula>3</formula>
    </cfRule>
    <cfRule type="cellIs" dxfId="4" priority="38" operator="lessThan">
      <formula>3</formula>
    </cfRule>
    <cfRule type="cellIs" dxfId="6" priority="39" operator="equal">
      <formula>3</formula>
    </cfRule>
    <cfRule type="cellIs" dxfId="5" priority="40" operator="greaterThan">
      <formula>3</formula>
    </cfRule>
    <cfRule type="cellIs" dxfId="4" priority="41" operator="lessThan">
      <formula>3</formula>
    </cfRule>
    <cfRule type="cellIs" dxfId="6" priority="42" operator="equal">
      <formula>3</formula>
    </cfRule>
    <cfRule type="cellIs" dxfId="5" priority="43" operator="greaterThan">
      <formula>3</formula>
    </cfRule>
    <cfRule type="cellIs" dxfId="4" priority="44" operator="lessThan">
      <formula>3</formula>
    </cfRule>
    <cfRule type="cellIs" dxfId="6" priority="45" operator="equal">
      <formula>3</formula>
    </cfRule>
  </conditionalFormatting>
  <conditionalFormatting sqref="C43:C51">
    <cfRule type="cellIs" dxfId="5" priority="70" operator="greaterThan">
      <formula>3</formula>
    </cfRule>
    <cfRule type="cellIs" dxfId="4" priority="71" operator="lessThan">
      <formula>3</formula>
    </cfRule>
    <cfRule type="cellIs" dxfId="6" priority="72" operator="equal">
      <formula>3</formula>
    </cfRule>
    <cfRule type="cellIs" dxfId="5" priority="73" operator="greaterThan">
      <formula>3</formula>
    </cfRule>
    <cfRule type="cellIs" dxfId="4" priority="74" operator="lessThan">
      <formula>3</formula>
    </cfRule>
    <cfRule type="cellIs" dxfId="6" priority="75" operator="equal">
      <formula>3</formula>
    </cfRule>
    <cfRule type="cellIs" dxfId="5" priority="76" operator="greaterThan">
      <formula>3</formula>
    </cfRule>
    <cfRule type="cellIs" dxfId="4" priority="77" operator="lessThan">
      <formula>3</formula>
    </cfRule>
    <cfRule type="cellIs" dxfId="6" priority="78" operator="equal">
      <formula>3</formula>
    </cfRule>
    <cfRule type="cellIs" dxfId="5" priority="79" operator="greaterThan">
      <formula>3</formula>
    </cfRule>
    <cfRule type="cellIs" dxfId="4" priority="80" operator="lessThan">
      <formula>3</formula>
    </cfRule>
    <cfRule type="cellIs" dxfId="6" priority="81" operator="equal">
      <formula>3</formula>
    </cfRule>
    <cfRule type="cellIs" dxfId="5" priority="82" operator="greaterThan">
      <formula>3</formula>
    </cfRule>
    <cfRule type="cellIs" dxfId="4" priority="83" operator="lessThan">
      <formula>3</formula>
    </cfRule>
    <cfRule type="cellIs" dxfId="6" priority="84" operator="equal">
      <formula>3</formula>
    </cfRule>
    <cfRule type="cellIs" dxfId="5" priority="85" operator="greaterThan">
      <formula>3</formula>
    </cfRule>
    <cfRule type="cellIs" dxfId="4" priority="86" operator="lessThan">
      <formula>3</formula>
    </cfRule>
    <cfRule type="cellIs" dxfId="6" priority="87" operator="equal">
      <formula>3</formula>
    </cfRule>
  </conditionalFormatting>
  <conditionalFormatting sqref="C56:C62">
    <cfRule type="cellIs" dxfId="5" priority="1" operator="greaterThan">
      <formula>3</formula>
    </cfRule>
    <cfRule type="cellIs" dxfId="4" priority="2" operator="lessThan">
      <formula>3</formula>
    </cfRule>
    <cfRule type="cellIs" dxfId="6" priority="3" operator="equal">
      <formula>3</formula>
    </cfRule>
    <cfRule type="cellIs" dxfId="5" priority="4" operator="greaterThan">
      <formula>3</formula>
    </cfRule>
    <cfRule type="cellIs" dxfId="4" priority="5" operator="lessThan">
      <formula>3</formula>
    </cfRule>
    <cfRule type="cellIs" dxfId="6" priority="6" operator="equal">
      <formula>3</formula>
    </cfRule>
    <cfRule type="cellIs" dxfId="5" priority="7" operator="greaterThan">
      <formula>3</formula>
    </cfRule>
    <cfRule type="cellIs" dxfId="4" priority="8" operator="lessThan">
      <formula>3</formula>
    </cfRule>
    <cfRule type="cellIs" dxfId="6" priority="9" operator="equal">
      <formula>3</formula>
    </cfRule>
    <cfRule type="cellIs" dxfId="5" priority="10" operator="greaterThan">
      <formula>3</formula>
    </cfRule>
    <cfRule type="cellIs" dxfId="4" priority="11" operator="lessThan">
      <formula>3</formula>
    </cfRule>
    <cfRule type="cellIs" dxfId="6" priority="12" operator="equal">
      <formula>3</formula>
    </cfRule>
    <cfRule type="cellIs" dxfId="5" priority="13" operator="greaterThan">
      <formula>3</formula>
    </cfRule>
    <cfRule type="cellIs" dxfId="4" priority="14" operator="lessThan">
      <formula>3</formula>
    </cfRule>
    <cfRule type="cellIs" dxfId="6" priority="15" operator="equal">
      <formula>3</formula>
    </cfRule>
    <cfRule type="cellIs" dxfId="5" priority="16" operator="greaterThan">
      <formula>3</formula>
    </cfRule>
    <cfRule type="cellIs" dxfId="4" priority="17" operator="lessThan">
      <formula>3</formula>
    </cfRule>
    <cfRule type="cellIs" dxfId="6" priority="18" operator="equal">
      <formula>3</formula>
    </cfRule>
    <cfRule type="cellIs" dxfId="5" priority="19" operator="greaterThan">
      <formula>3</formula>
    </cfRule>
    <cfRule type="cellIs" dxfId="4" priority="20" operator="lessThan">
      <formula>3</formula>
    </cfRule>
    <cfRule type="cellIs" dxfId="6" priority="21" operator="equal">
      <formula>3</formula>
    </cfRule>
  </conditionalFormatting>
  <conditionalFormatting sqref="C67:C75">
    <cfRule type="cellIs" dxfId="5" priority="46" operator="greaterThan">
      <formula>3</formula>
    </cfRule>
    <cfRule type="cellIs" dxfId="4" priority="47" operator="lessThan">
      <formula>3</formula>
    </cfRule>
    <cfRule type="cellIs" dxfId="6" priority="48" operator="equal">
      <formula>3</formula>
    </cfRule>
    <cfRule type="cellIs" dxfId="5" priority="49" operator="greaterThan">
      <formula>3</formula>
    </cfRule>
    <cfRule type="cellIs" dxfId="4" priority="50" operator="lessThan">
      <formula>3</formula>
    </cfRule>
    <cfRule type="cellIs" dxfId="6" priority="51" operator="equal">
      <formula>3</formula>
    </cfRule>
    <cfRule type="cellIs" dxfId="5" priority="52" operator="greaterThan">
      <formula>3</formula>
    </cfRule>
    <cfRule type="cellIs" dxfId="4" priority="53" operator="lessThan">
      <formula>3</formula>
    </cfRule>
    <cfRule type="cellIs" dxfId="6" priority="54" operator="equal">
      <formula>3</formula>
    </cfRule>
    <cfRule type="cellIs" dxfId="5" priority="55" operator="greaterThan">
      <formula>3</formula>
    </cfRule>
    <cfRule type="cellIs" dxfId="4" priority="56" operator="lessThan">
      <formula>3</formula>
    </cfRule>
    <cfRule type="cellIs" dxfId="6" priority="57" operator="equal">
      <formula>3</formula>
    </cfRule>
    <cfRule type="cellIs" dxfId="5" priority="58" operator="greaterThan">
      <formula>3</formula>
    </cfRule>
    <cfRule type="cellIs" dxfId="4" priority="59" operator="lessThan">
      <formula>3</formula>
    </cfRule>
    <cfRule type="cellIs" dxfId="6" priority="60" operator="equal">
      <formula>3</formula>
    </cfRule>
    <cfRule type="cellIs" dxfId="5" priority="61" operator="greaterThan">
      <formula>3</formula>
    </cfRule>
    <cfRule type="cellIs" dxfId="4" priority="62" operator="lessThan">
      <formula>3</formula>
    </cfRule>
    <cfRule type="cellIs" dxfId="6" priority="63" operator="equal">
      <formula>3</formula>
    </cfRule>
    <cfRule type="cellIs" dxfId="5" priority="64" operator="greaterThan">
      <formula>3</formula>
    </cfRule>
    <cfRule type="cellIs" dxfId="4" priority="65" operator="lessThan">
      <formula>3</formula>
    </cfRule>
    <cfRule type="cellIs" dxfId="6" priority="66" operator="equal">
      <formula>3</formula>
    </cfRule>
  </conditionalFormatting>
  <conditionalFormatting sqref="E80 E77 E64 E53 E39 E13 E25">
    <cfRule type="cellIs" dxfId="2" priority="97" stopIfTrue="1" operator="lessThan">
      <formula>3</formula>
    </cfRule>
    <cfRule type="cellIs" dxfId="1" priority="98" stopIfTrue="1" operator="equal">
      <formula>3</formula>
    </cfRule>
    <cfRule type="cellIs" dxfId="0" priority="99" stopIfTrue="1" operator="greaterThan">
      <formula>3</formula>
    </cfRule>
  </conditionalFormatting>
  <conditionalFormatting sqref="C28:C37 C42:C51">
    <cfRule type="cellIs" dxfId="5" priority="100" operator="greaterThan">
      <formula>3</formula>
    </cfRule>
    <cfRule type="cellIs" dxfId="4" priority="101" operator="lessThan">
      <formula>3</formula>
    </cfRule>
    <cfRule type="cellIs" dxfId="6" priority="102" operator="equal">
      <formula>3</formula>
    </cfRule>
  </conditionalFormatting>
  <conditionalFormatting sqref="C28:C37 C43:C51">
    <cfRule type="cellIs" dxfId="5" priority="67" operator="greaterThan">
      <formula>3</formula>
    </cfRule>
    <cfRule type="cellIs" dxfId="4" priority="68" operator="lessThan">
      <formula>3</formula>
    </cfRule>
    <cfRule type="cellIs" dxfId="6" priority="69" operator="equal">
      <formula>3</formula>
    </cfRule>
  </conditionalFormatting>
  <conditionalFormatting sqref="E77 E64 E53">
    <cfRule type="cellIs" dxfId="2" priority="88" stopIfTrue="1" operator="lessThan">
      <formula>3</formula>
    </cfRule>
    <cfRule type="cellIs" dxfId="1" priority="89" stopIfTrue="1" operator="equal">
      <formula>3</formula>
    </cfRule>
    <cfRule type="cellIs" dxfId="0" priority="90" stopIfTrue="1" operator="greaterThan">
      <formula>3</formula>
    </cfRule>
    <cfRule type="cellIs" dxfId="2" priority="91" stopIfTrue="1" operator="lessThan">
      <formula>3</formula>
    </cfRule>
    <cfRule type="cellIs" dxfId="1" priority="92" stopIfTrue="1" operator="equal">
      <formula>3</formula>
    </cfRule>
    <cfRule type="cellIs" dxfId="0" priority="93" stopIfTrue="1" operator="greaterThan">
      <formula>3</formula>
    </cfRule>
    <cfRule type="cellIs" dxfId="2" priority="94" stopIfTrue="1" operator="lessThan">
      <formula>3</formula>
    </cfRule>
    <cfRule type="cellIs" dxfId="1" priority="95" stopIfTrue="1" operator="equal">
      <formula>3</formula>
    </cfRule>
    <cfRule type="cellIs" dxfId="0" priority="96" stopIfTrue="1" operator="greaterThan">
      <formula>3</formula>
    </cfRule>
  </conditionalFormatting>
  <dataValidations count="1">
    <dataValidation type="list" allowBlank="1" showInputMessage="1" showErrorMessage="1" sqref="C3:C11 C16:C23 C28:C37 C42:C51 C56:C62 C67:C75 C65543:C65552 C65557:C65564 C65569:C65578 C65583:C65591 C65596:C65602 C65607:C65611 C131079:C131088 C131093:C131100 C131105:C131114 C131119:C131127 C131132:C131138 C131143:C131147 C196615:C196624 C196629:C196636 C196641:C196650 C196655:C196663 C196668:C196674 C196679:C196683 C262151:C262160 C262165:C262172 C262177:C262186 C262191:C262199 C262204:C262210 C262215:C262219 C327687:C327696 C327701:C327708 C327713:C327722 C327727:C327735 C327740:C327746 C327751:C327755 C393223:C393232 C393237:C393244 C393249:C393258 C393263:C393271 C393276:C393282 C393287:C393291 C458759:C458768 C458773:C458780 C458785:C458794 C458799:C458807 C458812:C458818 C458823:C458827 C524295:C524304 C524309:C524316 C524321:C524330 C524335:C524343 C524348:C524354 C524359:C524363 C589831:C589840 C589845:C589852 C589857:C589866 C589871:C589879 C589884:C589890 C589895:C589899 C655367:C655376 C655381:C655388 C655393:C655402 C655407:C655415 C655420:C655426 C655431:C655435 C720903:C720912 C720917:C720924 C720929:C720938 C720943:C720951 C720956:C720962 C720967:C720971 C786439:C786448 C786453:C786460 C786465:C786474 C786479:C786487 C786492:C786498 C786503:C786507 C851975:C851984 C851989:C851996 C852001:C852010 C852015:C852023 C852028:C852034 C852039:C852043 C917511:C917520 C917525:C917532 C917537:C917546 C917551:C917559 C917564:C917570 C917575:C917579 C983047:C983056 C983061:C983068 C983073:C983082 C983087:C983095 C983100:C983106 C983111:C983115 IY3:IY11 IY16:IY23 IY28:IY37 IY43:IY51 IY56:IY62 IY67:IY75 IY65543:IY65552 IY65557:IY65564 IY65569:IY65578 IY65583:IY65591 IY65596:IY65602 IY65607:IY65611 IY131079:IY131088 IY131093:IY131100 IY131105:IY131114 IY131119:IY131127 IY131132:IY131138 IY131143:IY131147 IY196615:IY196624 IY196629:IY196636 IY196641:IY196650 IY196655:IY196663 IY196668:IY196674 IY196679:IY196683 IY262151:IY262160 IY262165:IY262172 IY262177:IY262186 IY262191:IY262199 IY262204:IY262210 IY262215:IY262219 IY327687:IY327696 IY327701:IY327708 IY327713:IY327722 IY327727:IY327735 IY327740:IY327746 IY327751:IY327755 IY393223:IY393232 IY393237:IY393244 IY393249:IY393258 IY393263:IY393271 IY393276:IY393282 IY393287:IY393291 IY458759:IY458768 IY458773:IY458780 IY458785:IY458794 IY458799:IY458807 IY458812:IY458818 IY458823:IY458827 IY524295:IY524304 IY524309:IY524316 IY524321:IY524330 IY524335:IY524343 IY524348:IY524354 IY524359:IY524363 IY589831:IY589840 IY589845:IY589852 IY589857:IY589866 IY589871:IY589879 IY589884:IY589890 IY589895:IY589899 IY655367:IY655376 IY655381:IY655388 IY655393:IY655402 IY655407:IY655415 IY655420:IY655426 IY655431:IY655435 IY720903:IY720912 IY720917:IY720924 IY720929:IY720938 IY720943:IY720951 IY720956:IY720962 IY720967:IY720971 IY786439:IY786448 IY786453:IY786460 IY786465:IY786474 IY786479:IY786487 IY786492:IY786498 IY786503:IY786507 IY851975:IY851984 IY851989:IY851996 IY852001:IY852010 IY852015:IY852023 IY852028:IY852034 IY852039:IY852043 IY917511:IY917520 IY917525:IY917532 IY917537:IY917546 IY917551:IY917559 IY917564:IY917570 IY917575:IY917579 IY983047:IY983056 IY983061:IY983068 IY983073:IY983082 IY983087:IY983095 IY983100:IY983106 IY983111:IY983115 SU3:SU11 SU16:SU23 SU28:SU37 SU43:SU51 SU56:SU62 SU67:SU75 SU65543:SU65552 SU65557:SU65564 SU65569:SU65578 SU65583:SU65591 SU65596:SU65602 SU65607:SU65611 SU131079:SU131088 SU131093:SU131100 SU131105:SU131114 SU131119:SU131127 SU131132:SU131138 SU131143:SU131147 SU196615:SU196624 SU196629:SU196636 SU196641:SU196650 SU196655:SU196663 SU196668:SU196674 SU196679:SU196683 SU262151:SU262160 SU262165:SU262172 SU262177:SU262186 SU262191:SU262199 SU262204:SU262210 SU262215:SU262219 SU327687:SU327696 SU327701:SU327708 SU327713:SU327722 SU327727:SU327735 SU327740:SU327746 SU327751:SU327755 SU393223:SU393232 SU393237:SU393244 SU393249:SU393258 SU393263:SU393271 SU393276:SU393282 SU393287:SU393291 SU458759:SU458768 SU458773:SU458780 SU458785:SU458794 SU458799:SU458807 SU458812:SU458818 SU458823:SU458827 SU524295:SU524304 SU524309:SU524316 SU524321:SU524330 SU524335:SU524343 SU524348:SU524354 SU524359:SU524363 SU589831:SU589840 SU589845:SU589852 SU589857:SU589866 SU589871:SU589879 SU589884:SU589890 SU589895:SU589899 SU655367:SU655376 SU655381:SU655388 SU655393:SU655402 SU655407:SU655415 SU655420:SU655426 SU655431:SU655435 SU720903:SU720912 SU720917:SU720924 SU720929:SU720938 SU720943:SU720951 SU720956:SU720962 SU720967:SU720971 SU786439:SU786448 SU786453:SU786460 SU786465:SU786474 SU786479:SU786487 SU786492:SU786498 SU786503:SU786507 SU851975:SU851984 SU851989:SU851996 SU852001:SU852010 SU852015:SU852023 SU852028:SU852034 SU852039:SU852043 SU917511:SU917520 SU917525:SU917532 SU917537:SU917546 SU917551:SU917559 SU917564:SU917570 SU917575:SU917579 SU983047:SU983056 SU983061:SU983068 SU983073:SU983082 SU983087:SU983095 SU983100:SU983106 SU983111:SU983115 ACQ3:ACQ11 ACQ16:ACQ23 ACQ28:ACQ37 ACQ43:ACQ51 ACQ56:ACQ62 ACQ67:ACQ75 ACQ65543:ACQ65552 ACQ65557:ACQ65564 ACQ65569:ACQ65578 ACQ65583:ACQ65591 ACQ65596:ACQ65602 ACQ65607:ACQ65611 ACQ131079:ACQ131088 ACQ131093:ACQ131100 ACQ131105:ACQ131114 ACQ131119:ACQ131127 ACQ131132:ACQ131138 ACQ131143:ACQ131147 ACQ196615:ACQ196624 ACQ196629:ACQ196636 ACQ196641:ACQ196650 ACQ196655:ACQ196663 ACQ196668:ACQ196674 ACQ196679:ACQ196683 ACQ262151:ACQ262160 ACQ262165:ACQ262172 ACQ262177:ACQ262186 ACQ262191:ACQ262199 ACQ262204:ACQ262210 ACQ262215:ACQ262219 ACQ327687:ACQ327696 ACQ327701:ACQ327708 ACQ327713:ACQ327722 ACQ327727:ACQ327735 ACQ327740:ACQ327746 ACQ327751:ACQ327755 ACQ393223:ACQ393232 ACQ393237:ACQ393244 ACQ393249:ACQ393258 ACQ393263:ACQ393271 ACQ393276:ACQ393282 ACQ393287:ACQ393291 ACQ458759:ACQ458768 ACQ458773:ACQ458780 ACQ458785:ACQ458794 ACQ458799:ACQ458807 ACQ458812:ACQ458818 ACQ458823:ACQ458827 ACQ524295:ACQ524304 ACQ524309:ACQ524316 ACQ524321:ACQ524330 ACQ524335:ACQ524343 ACQ524348:ACQ524354 ACQ524359:ACQ524363 ACQ589831:ACQ589840 ACQ589845:ACQ589852 ACQ589857:ACQ589866 ACQ589871:ACQ589879 ACQ589884:ACQ589890 ACQ589895:ACQ589899 ACQ655367:ACQ655376 ACQ655381:ACQ655388 ACQ655393:ACQ655402 ACQ655407:ACQ655415 ACQ655420:ACQ655426 ACQ655431:ACQ655435 ACQ720903:ACQ720912 ACQ720917:ACQ720924 ACQ720929:ACQ720938 ACQ720943:ACQ720951 ACQ720956:ACQ720962 ACQ720967:ACQ720971 ACQ786439:ACQ786448 ACQ786453:ACQ786460 ACQ786465:ACQ786474 ACQ786479:ACQ786487 ACQ786492:ACQ786498 ACQ786503:ACQ786507 ACQ851975:ACQ851984 ACQ851989:ACQ851996 ACQ852001:ACQ852010 ACQ852015:ACQ852023 ACQ852028:ACQ852034 ACQ852039:ACQ852043 ACQ917511:ACQ917520 ACQ917525:ACQ917532 ACQ917537:ACQ917546 ACQ917551:ACQ917559 ACQ917564:ACQ917570 ACQ917575:ACQ917579 ACQ983047:ACQ983056 ACQ983061:ACQ983068 ACQ983073:ACQ983082 ACQ983087:ACQ983095 ACQ983100:ACQ983106 ACQ983111:ACQ983115 AMM3:AMM11 AMM16:AMM23 AMM28:AMM37 AMM43:AMM51 AMM56:AMM62 AMM67:AMM75 AMM65543:AMM65552 AMM65557:AMM65564 AMM65569:AMM65578 AMM65583:AMM65591 AMM65596:AMM65602 AMM65607:AMM65611 AMM131079:AMM131088 AMM131093:AMM131100 AMM131105:AMM131114 AMM131119:AMM131127 AMM131132:AMM131138 AMM131143:AMM131147 AMM196615:AMM196624 AMM196629:AMM196636 AMM196641:AMM196650 AMM196655:AMM196663 AMM196668:AMM196674 AMM196679:AMM196683 AMM262151:AMM262160 AMM262165:AMM262172 AMM262177:AMM262186 AMM262191:AMM262199 AMM262204:AMM262210 AMM262215:AMM262219 AMM327687:AMM327696 AMM327701:AMM327708 AMM327713:AMM327722 AMM327727:AMM327735 AMM327740:AMM327746 AMM327751:AMM327755 AMM393223:AMM393232 AMM393237:AMM393244 AMM393249:AMM393258 AMM393263:AMM393271 AMM393276:AMM393282 AMM393287:AMM393291 AMM458759:AMM458768 AMM458773:AMM458780 AMM458785:AMM458794 AMM458799:AMM458807 AMM458812:AMM458818 AMM458823:AMM458827 AMM524295:AMM524304 AMM524309:AMM524316 AMM524321:AMM524330 AMM524335:AMM524343 AMM524348:AMM524354 AMM524359:AMM524363 AMM589831:AMM589840 AMM589845:AMM589852 AMM589857:AMM589866 AMM589871:AMM589879 AMM589884:AMM589890 AMM589895:AMM589899 AMM655367:AMM655376 AMM655381:AMM655388 AMM655393:AMM655402 AMM655407:AMM655415 AMM655420:AMM655426 AMM655431:AMM655435 AMM720903:AMM720912 AMM720917:AMM720924 AMM720929:AMM720938 AMM720943:AMM720951 AMM720956:AMM720962 AMM720967:AMM720971 AMM786439:AMM786448 AMM786453:AMM786460 AMM786465:AMM786474 AMM786479:AMM786487 AMM786492:AMM786498 AMM786503:AMM786507 AMM851975:AMM851984 AMM851989:AMM851996 AMM852001:AMM852010 AMM852015:AMM852023 AMM852028:AMM852034 AMM852039:AMM852043 AMM917511:AMM917520 AMM917525:AMM917532 AMM917537:AMM917546 AMM917551:AMM917559 AMM917564:AMM917570 AMM917575:AMM917579 AMM983047:AMM983056 AMM983061:AMM983068 AMM983073:AMM983082 AMM983087:AMM983095 AMM983100:AMM983106 AMM983111:AMM983115 AWI3:AWI11 AWI16:AWI23 AWI28:AWI37 AWI43:AWI51 AWI56:AWI62 AWI67:AWI75 AWI65543:AWI65552 AWI65557:AWI65564 AWI65569:AWI65578 AWI65583:AWI65591 AWI65596:AWI65602 AWI65607:AWI65611 AWI131079:AWI131088 AWI131093:AWI131100 AWI131105:AWI131114 AWI131119:AWI131127 AWI131132:AWI131138 AWI131143:AWI131147 AWI196615:AWI196624 AWI196629:AWI196636 AWI196641:AWI196650 AWI196655:AWI196663 AWI196668:AWI196674 AWI196679:AWI196683 AWI262151:AWI262160 AWI262165:AWI262172 AWI262177:AWI262186 AWI262191:AWI262199 AWI262204:AWI262210 AWI262215:AWI262219 AWI327687:AWI327696 AWI327701:AWI327708 AWI327713:AWI327722 AWI327727:AWI327735 AWI327740:AWI327746 AWI327751:AWI327755 AWI393223:AWI393232 AWI393237:AWI393244 AWI393249:AWI393258 AWI393263:AWI393271 AWI393276:AWI393282 AWI393287:AWI393291 AWI458759:AWI458768 AWI458773:AWI458780 AWI458785:AWI458794 AWI458799:AWI458807 AWI458812:AWI458818 AWI458823:AWI458827 AWI524295:AWI524304 AWI524309:AWI524316 AWI524321:AWI524330 AWI524335:AWI524343 AWI524348:AWI524354 AWI524359:AWI524363 AWI589831:AWI589840 AWI589845:AWI589852 AWI589857:AWI589866 AWI589871:AWI589879 AWI589884:AWI589890 AWI589895:AWI589899 AWI655367:AWI655376 AWI655381:AWI655388 AWI655393:AWI655402 AWI655407:AWI655415 AWI655420:AWI655426 AWI655431:AWI655435 AWI720903:AWI720912 AWI720917:AWI720924 AWI720929:AWI720938 AWI720943:AWI720951 AWI720956:AWI720962 AWI720967:AWI720971 AWI786439:AWI786448 AWI786453:AWI786460 AWI786465:AWI786474 AWI786479:AWI786487 AWI786492:AWI786498 AWI786503:AWI786507 AWI851975:AWI851984 AWI851989:AWI851996 AWI852001:AWI852010 AWI852015:AWI852023 AWI852028:AWI852034 AWI852039:AWI852043 AWI917511:AWI917520 AWI917525:AWI917532 AWI917537:AWI917546 AWI917551:AWI917559 AWI917564:AWI917570 AWI917575:AWI917579 AWI983047:AWI983056 AWI983061:AWI983068 AWI983073:AWI983082 AWI983087:AWI983095 AWI983100:AWI983106 AWI983111:AWI983115 BGE3:BGE11 BGE16:BGE23 BGE28:BGE37 BGE43:BGE51 BGE56:BGE62 BGE67:BGE75 BGE65543:BGE65552 BGE65557:BGE65564 BGE65569:BGE65578 BGE65583:BGE65591 BGE65596:BGE65602 BGE65607:BGE65611 BGE131079:BGE131088 BGE131093:BGE131100 BGE131105:BGE131114 BGE131119:BGE131127 BGE131132:BGE131138 BGE131143:BGE131147 BGE196615:BGE196624 BGE196629:BGE196636 BGE196641:BGE196650 BGE196655:BGE196663 BGE196668:BGE196674 BGE196679:BGE196683 BGE262151:BGE262160 BGE262165:BGE262172 BGE262177:BGE262186 BGE262191:BGE262199 BGE262204:BGE262210 BGE262215:BGE262219 BGE327687:BGE327696 BGE327701:BGE327708 BGE327713:BGE327722 BGE327727:BGE327735 BGE327740:BGE327746 BGE327751:BGE327755 BGE393223:BGE393232 BGE393237:BGE393244 BGE393249:BGE393258 BGE393263:BGE393271 BGE393276:BGE393282 BGE393287:BGE393291 BGE458759:BGE458768 BGE458773:BGE458780 BGE458785:BGE458794 BGE458799:BGE458807 BGE458812:BGE458818 BGE458823:BGE458827 BGE524295:BGE524304 BGE524309:BGE524316 BGE524321:BGE524330 BGE524335:BGE524343 BGE524348:BGE524354 BGE524359:BGE524363 BGE589831:BGE589840 BGE589845:BGE589852 BGE589857:BGE589866 BGE589871:BGE589879 BGE589884:BGE589890 BGE589895:BGE589899 BGE655367:BGE655376 BGE655381:BGE655388 BGE655393:BGE655402 BGE655407:BGE655415 BGE655420:BGE655426 BGE655431:BGE655435 BGE720903:BGE720912 BGE720917:BGE720924 BGE720929:BGE720938 BGE720943:BGE720951 BGE720956:BGE720962 BGE720967:BGE720971 BGE786439:BGE786448 BGE786453:BGE786460 BGE786465:BGE786474 BGE786479:BGE786487 BGE786492:BGE786498 BGE786503:BGE786507 BGE851975:BGE851984 BGE851989:BGE851996 BGE852001:BGE852010 BGE852015:BGE852023 BGE852028:BGE852034 BGE852039:BGE852043 BGE917511:BGE917520 BGE917525:BGE917532 BGE917537:BGE917546 BGE917551:BGE917559 BGE917564:BGE917570 BGE917575:BGE917579 BGE983047:BGE983056 BGE983061:BGE983068 BGE983073:BGE983082 BGE983087:BGE983095 BGE983100:BGE983106 BGE983111:BGE983115 BQA3:BQA11 BQA16:BQA23 BQA28:BQA37 BQA43:BQA51 BQA56:BQA62 BQA67:BQA75 BQA65543:BQA65552 BQA65557:BQA65564 BQA65569:BQA65578 BQA65583:BQA65591 BQA65596:BQA65602 BQA65607:BQA65611 BQA131079:BQA131088 BQA131093:BQA131100 BQA131105:BQA131114 BQA131119:BQA131127 BQA131132:BQA131138 BQA131143:BQA131147 BQA196615:BQA196624 BQA196629:BQA196636 BQA196641:BQA196650 BQA196655:BQA196663 BQA196668:BQA196674 BQA196679:BQA196683 BQA262151:BQA262160 BQA262165:BQA262172 BQA262177:BQA262186 BQA262191:BQA262199 BQA262204:BQA262210 BQA262215:BQA262219 BQA327687:BQA327696 BQA327701:BQA327708 BQA327713:BQA327722 BQA327727:BQA327735 BQA327740:BQA327746 BQA327751:BQA327755 BQA393223:BQA393232 BQA393237:BQA393244 BQA393249:BQA393258 BQA393263:BQA393271 BQA393276:BQA393282 BQA393287:BQA393291 BQA458759:BQA458768 BQA458773:BQA458780 BQA458785:BQA458794 BQA458799:BQA458807 BQA458812:BQA458818 BQA458823:BQA458827 BQA524295:BQA524304 BQA524309:BQA524316 BQA524321:BQA524330 BQA524335:BQA524343 BQA524348:BQA524354 BQA524359:BQA524363 BQA589831:BQA589840 BQA589845:BQA589852 BQA589857:BQA589866 BQA589871:BQA589879 BQA589884:BQA589890 BQA589895:BQA589899 BQA655367:BQA655376 BQA655381:BQA655388 BQA655393:BQA655402 BQA655407:BQA655415 BQA655420:BQA655426 BQA655431:BQA655435 BQA720903:BQA720912 BQA720917:BQA720924 BQA720929:BQA720938 BQA720943:BQA720951 BQA720956:BQA720962 BQA720967:BQA720971 BQA786439:BQA786448 BQA786453:BQA786460 BQA786465:BQA786474 BQA786479:BQA786487 BQA786492:BQA786498 BQA786503:BQA786507 BQA851975:BQA851984 BQA851989:BQA851996 BQA852001:BQA852010 BQA852015:BQA852023 BQA852028:BQA852034 BQA852039:BQA852043 BQA917511:BQA917520 BQA917525:BQA917532 BQA917537:BQA917546 BQA917551:BQA917559 BQA917564:BQA917570 BQA917575:BQA917579 BQA983047:BQA983056 BQA983061:BQA983068 BQA983073:BQA983082 BQA983087:BQA983095 BQA983100:BQA983106 BQA983111:BQA983115 BZW3:BZW11 BZW16:BZW23 BZW28:BZW37 BZW43:BZW51 BZW56:BZW62 BZW67:BZW75 BZW65543:BZW65552 BZW65557:BZW65564 BZW65569:BZW65578 BZW65583:BZW65591 BZW65596:BZW65602 BZW65607:BZW65611 BZW131079:BZW131088 BZW131093:BZW131100 BZW131105:BZW131114 BZW131119:BZW131127 BZW131132:BZW131138 BZW131143:BZW131147 BZW196615:BZW196624 BZW196629:BZW196636 BZW196641:BZW196650 BZW196655:BZW196663 BZW196668:BZW196674 BZW196679:BZW196683 BZW262151:BZW262160 BZW262165:BZW262172 BZW262177:BZW262186 BZW262191:BZW262199 BZW262204:BZW262210 BZW262215:BZW262219 BZW327687:BZW327696 BZW327701:BZW327708 BZW327713:BZW327722 BZW327727:BZW327735 BZW327740:BZW327746 BZW327751:BZW327755 BZW393223:BZW393232 BZW393237:BZW393244 BZW393249:BZW393258 BZW393263:BZW393271 BZW393276:BZW393282 BZW393287:BZW393291 BZW458759:BZW458768 BZW458773:BZW458780 BZW458785:BZW458794 BZW458799:BZW458807 BZW458812:BZW458818 BZW458823:BZW458827 BZW524295:BZW524304 BZW524309:BZW524316 BZW524321:BZW524330 BZW524335:BZW524343 BZW524348:BZW524354 BZW524359:BZW524363 BZW589831:BZW589840 BZW589845:BZW589852 BZW589857:BZW589866 BZW589871:BZW589879 BZW589884:BZW589890 BZW589895:BZW589899 BZW655367:BZW655376 BZW655381:BZW655388 BZW655393:BZW655402 BZW655407:BZW655415 BZW655420:BZW655426 BZW655431:BZW655435 BZW720903:BZW720912 BZW720917:BZW720924 BZW720929:BZW720938 BZW720943:BZW720951 BZW720956:BZW720962 BZW720967:BZW720971 BZW786439:BZW786448 BZW786453:BZW786460 BZW786465:BZW786474 BZW786479:BZW786487 BZW786492:BZW786498 BZW786503:BZW786507 BZW851975:BZW851984 BZW851989:BZW851996 BZW852001:BZW852010 BZW852015:BZW852023 BZW852028:BZW852034 BZW852039:BZW852043 BZW917511:BZW917520 BZW917525:BZW917532 BZW917537:BZW917546 BZW917551:BZW917559 BZW917564:BZW917570 BZW917575:BZW917579 BZW983047:BZW983056 BZW983061:BZW983068 BZW983073:BZW983082 BZW983087:BZW983095 BZW983100:BZW983106 BZW983111:BZW983115 CJS3:CJS11 CJS16:CJS23 CJS28:CJS37 CJS43:CJS51 CJS56:CJS62 CJS67:CJS75 CJS65543:CJS65552 CJS65557:CJS65564 CJS65569:CJS65578 CJS65583:CJS65591 CJS65596:CJS65602 CJS65607:CJS65611 CJS131079:CJS131088 CJS131093:CJS131100 CJS131105:CJS131114 CJS131119:CJS131127 CJS131132:CJS131138 CJS131143:CJS131147 CJS196615:CJS196624 CJS196629:CJS196636 CJS196641:CJS196650 CJS196655:CJS196663 CJS196668:CJS196674 CJS196679:CJS196683 CJS262151:CJS262160 CJS262165:CJS262172 CJS262177:CJS262186 CJS262191:CJS262199 CJS262204:CJS262210 CJS262215:CJS262219 CJS327687:CJS327696 CJS327701:CJS327708 CJS327713:CJS327722 CJS327727:CJS327735 CJS327740:CJS327746 CJS327751:CJS327755 CJS393223:CJS393232 CJS393237:CJS393244 CJS393249:CJS393258 CJS393263:CJS393271 CJS393276:CJS393282 CJS393287:CJS393291 CJS458759:CJS458768 CJS458773:CJS458780 CJS458785:CJS458794 CJS458799:CJS458807 CJS458812:CJS458818 CJS458823:CJS458827 CJS524295:CJS524304 CJS524309:CJS524316 CJS524321:CJS524330 CJS524335:CJS524343 CJS524348:CJS524354 CJS524359:CJS524363 CJS589831:CJS589840 CJS589845:CJS589852 CJS589857:CJS589866 CJS589871:CJS589879 CJS589884:CJS589890 CJS589895:CJS589899 CJS655367:CJS655376 CJS655381:CJS655388 CJS655393:CJS655402 CJS655407:CJS655415 CJS655420:CJS655426 CJS655431:CJS655435 CJS720903:CJS720912 CJS720917:CJS720924 CJS720929:CJS720938 CJS720943:CJS720951 CJS720956:CJS720962 CJS720967:CJS720971 CJS786439:CJS786448 CJS786453:CJS786460 CJS786465:CJS786474 CJS786479:CJS786487 CJS786492:CJS786498 CJS786503:CJS786507 CJS851975:CJS851984 CJS851989:CJS851996 CJS852001:CJS852010 CJS852015:CJS852023 CJS852028:CJS852034 CJS852039:CJS852043 CJS917511:CJS917520 CJS917525:CJS917532 CJS917537:CJS917546 CJS917551:CJS917559 CJS917564:CJS917570 CJS917575:CJS917579 CJS983047:CJS983056 CJS983061:CJS983068 CJS983073:CJS983082 CJS983087:CJS983095 CJS983100:CJS983106 CJS983111:CJS983115 CTO3:CTO11 CTO16:CTO23 CTO28:CTO37 CTO43:CTO51 CTO56:CTO62 CTO67:CTO75 CTO65543:CTO65552 CTO65557:CTO65564 CTO65569:CTO65578 CTO65583:CTO65591 CTO65596:CTO65602 CTO65607:CTO65611 CTO131079:CTO131088 CTO131093:CTO131100 CTO131105:CTO131114 CTO131119:CTO131127 CTO131132:CTO131138 CTO131143:CTO131147 CTO196615:CTO196624 CTO196629:CTO196636 CTO196641:CTO196650 CTO196655:CTO196663 CTO196668:CTO196674 CTO196679:CTO196683 CTO262151:CTO262160 CTO262165:CTO262172 CTO262177:CTO262186 CTO262191:CTO262199 CTO262204:CTO262210 CTO262215:CTO262219 CTO327687:CTO327696 CTO327701:CTO327708 CTO327713:CTO327722 CTO327727:CTO327735 CTO327740:CTO327746 CTO327751:CTO327755 CTO393223:CTO393232 CTO393237:CTO393244 CTO393249:CTO393258 CTO393263:CTO393271 CTO393276:CTO393282 CTO393287:CTO393291 CTO458759:CTO458768 CTO458773:CTO458780 CTO458785:CTO458794 CTO458799:CTO458807 CTO458812:CTO458818 CTO458823:CTO458827 CTO524295:CTO524304 CTO524309:CTO524316 CTO524321:CTO524330 CTO524335:CTO524343 CTO524348:CTO524354 CTO524359:CTO524363 CTO589831:CTO589840 CTO589845:CTO589852 CTO589857:CTO589866 CTO589871:CTO589879 CTO589884:CTO589890 CTO589895:CTO589899 CTO655367:CTO655376 CTO655381:CTO655388 CTO655393:CTO655402 CTO655407:CTO655415 CTO655420:CTO655426 CTO655431:CTO655435 CTO720903:CTO720912 CTO720917:CTO720924 CTO720929:CTO720938 CTO720943:CTO720951 CTO720956:CTO720962 CTO720967:CTO720971 CTO786439:CTO786448 CTO786453:CTO786460 CTO786465:CTO786474 CTO786479:CTO786487 CTO786492:CTO786498 CTO786503:CTO786507 CTO851975:CTO851984 CTO851989:CTO851996 CTO852001:CTO852010 CTO852015:CTO852023 CTO852028:CTO852034 CTO852039:CTO852043 CTO917511:CTO917520 CTO917525:CTO917532 CTO917537:CTO917546 CTO917551:CTO917559 CTO917564:CTO917570 CTO917575:CTO917579 CTO983047:CTO983056 CTO983061:CTO983068 CTO983073:CTO983082 CTO983087:CTO983095 CTO983100:CTO983106 CTO983111:CTO983115 DDK3:DDK11 DDK16:DDK23 DDK28:DDK37 DDK43:DDK51 DDK56:DDK62 DDK67:DDK75 DDK65543:DDK65552 DDK65557:DDK65564 DDK65569:DDK65578 DDK65583:DDK65591 DDK65596:DDK65602 DDK65607:DDK65611 DDK131079:DDK131088 DDK131093:DDK131100 DDK131105:DDK131114 DDK131119:DDK131127 DDK131132:DDK131138 DDK131143:DDK131147 DDK196615:DDK196624 DDK196629:DDK196636 DDK196641:DDK196650 DDK196655:DDK196663 DDK196668:DDK196674 DDK196679:DDK196683 DDK262151:DDK262160 DDK262165:DDK262172 DDK262177:DDK262186 DDK262191:DDK262199 DDK262204:DDK262210 DDK262215:DDK262219 DDK327687:DDK327696 DDK327701:DDK327708 DDK327713:DDK327722 DDK327727:DDK327735 DDK327740:DDK327746 DDK327751:DDK327755 DDK393223:DDK393232 DDK393237:DDK393244 DDK393249:DDK393258 DDK393263:DDK393271 DDK393276:DDK393282 DDK393287:DDK393291 DDK458759:DDK458768 DDK458773:DDK458780 DDK458785:DDK458794 DDK458799:DDK458807 DDK458812:DDK458818 DDK458823:DDK458827 DDK524295:DDK524304 DDK524309:DDK524316 DDK524321:DDK524330 DDK524335:DDK524343 DDK524348:DDK524354 DDK524359:DDK524363 DDK589831:DDK589840 DDK589845:DDK589852 DDK589857:DDK589866 DDK589871:DDK589879 DDK589884:DDK589890 DDK589895:DDK589899 DDK655367:DDK655376 DDK655381:DDK655388 DDK655393:DDK655402 DDK655407:DDK655415 DDK655420:DDK655426 DDK655431:DDK655435 DDK720903:DDK720912 DDK720917:DDK720924 DDK720929:DDK720938 DDK720943:DDK720951 DDK720956:DDK720962 DDK720967:DDK720971 DDK786439:DDK786448 DDK786453:DDK786460 DDK786465:DDK786474 DDK786479:DDK786487 DDK786492:DDK786498 DDK786503:DDK786507 DDK851975:DDK851984 DDK851989:DDK851996 DDK852001:DDK852010 DDK852015:DDK852023 DDK852028:DDK852034 DDK852039:DDK852043 DDK917511:DDK917520 DDK917525:DDK917532 DDK917537:DDK917546 DDK917551:DDK917559 DDK917564:DDK917570 DDK917575:DDK917579 DDK983047:DDK983056 DDK983061:DDK983068 DDK983073:DDK983082 DDK983087:DDK983095 DDK983100:DDK983106 DDK983111:DDK983115 DNG3:DNG11 DNG16:DNG23 DNG28:DNG37 DNG43:DNG51 DNG56:DNG62 DNG67:DNG75 DNG65543:DNG65552 DNG65557:DNG65564 DNG65569:DNG65578 DNG65583:DNG65591 DNG65596:DNG65602 DNG65607:DNG65611 DNG131079:DNG131088 DNG131093:DNG131100 DNG131105:DNG131114 DNG131119:DNG131127 DNG131132:DNG131138 DNG131143:DNG131147 DNG196615:DNG196624 DNG196629:DNG196636 DNG196641:DNG196650 DNG196655:DNG196663 DNG196668:DNG196674 DNG196679:DNG196683 DNG262151:DNG262160 DNG262165:DNG262172 DNG262177:DNG262186 DNG262191:DNG262199 DNG262204:DNG262210 DNG262215:DNG262219 DNG327687:DNG327696 DNG327701:DNG327708 DNG327713:DNG327722 DNG327727:DNG327735 DNG327740:DNG327746 DNG327751:DNG327755 DNG393223:DNG393232 DNG393237:DNG393244 DNG393249:DNG393258 DNG393263:DNG393271 DNG393276:DNG393282 DNG393287:DNG393291 DNG458759:DNG458768 DNG458773:DNG458780 DNG458785:DNG458794 DNG458799:DNG458807 DNG458812:DNG458818 DNG458823:DNG458827 DNG524295:DNG524304 DNG524309:DNG524316 DNG524321:DNG524330 DNG524335:DNG524343 DNG524348:DNG524354 DNG524359:DNG524363 DNG589831:DNG589840 DNG589845:DNG589852 DNG589857:DNG589866 DNG589871:DNG589879 DNG589884:DNG589890 DNG589895:DNG589899 DNG655367:DNG655376 DNG655381:DNG655388 DNG655393:DNG655402 DNG655407:DNG655415 DNG655420:DNG655426 DNG655431:DNG655435 DNG720903:DNG720912 DNG720917:DNG720924 DNG720929:DNG720938 DNG720943:DNG720951 DNG720956:DNG720962 DNG720967:DNG720971 DNG786439:DNG786448 DNG786453:DNG786460 DNG786465:DNG786474 DNG786479:DNG786487 DNG786492:DNG786498 DNG786503:DNG786507 DNG851975:DNG851984 DNG851989:DNG851996 DNG852001:DNG852010 DNG852015:DNG852023 DNG852028:DNG852034 DNG852039:DNG852043 DNG917511:DNG917520 DNG917525:DNG917532 DNG917537:DNG917546 DNG917551:DNG917559 DNG917564:DNG917570 DNG917575:DNG917579 DNG983047:DNG983056 DNG983061:DNG983068 DNG983073:DNG983082 DNG983087:DNG983095 DNG983100:DNG983106 DNG983111:DNG983115 DXC3:DXC11 DXC16:DXC23 DXC28:DXC37 DXC43:DXC51 DXC56:DXC62 DXC67:DXC75 DXC65543:DXC65552 DXC65557:DXC65564 DXC65569:DXC65578 DXC65583:DXC65591 DXC65596:DXC65602 DXC65607:DXC65611 DXC131079:DXC131088 DXC131093:DXC131100 DXC131105:DXC131114 DXC131119:DXC131127 DXC131132:DXC131138 DXC131143:DXC131147 DXC196615:DXC196624 DXC196629:DXC196636 DXC196641:DXC196650 DXC196655:DXC196663 DXC196668:DXC196674 DXC196679:DXC196683 DXC262151:DXC262160 DXC262165:DXC262172 DXC262177:DXC262186 DXC262191:DXC262199 DXC262204:DXC262210 DXC262215:DXC262219 DXC327687:DXC327696 DXC327701:DXC327708 DXC327713:DXC327722 DXC327727:DXC327735 DXC327740:DXC327746 DXC327751:DXC327755 DXC393223:DXC393232 DXC393237:DXC393244 DXC393249:DXC393258 DXC393263:DXC393271 DXC393276:DXC393282 DXC393287:DXC393291 DXC458759:DXC458768 DXC458773:DXC458780 DXC458785:DXC458794 DXC458799:DXC458807 DXC458812:DXC458818 DXC458823:DXC458827 DXC524295:DXC524304 DXC524309:DXC524316 DXC524321:DXC524330 DXC524335:DXC524343 DXC524348:DXC524354 DXC524359:DXC524363 DXC589831:DXC589840 DXC589845:DXC589852 DXC589857:DXC589866 DXC589871:DXC589879 DXC589884:DXC589890 DXC589895:DXC589899 DXC655367:DXC655376 DXC655381:DXC655388 DXC655393:DXC655402 DXC655407:DXC655415 DXC655420:DXC655426 DXC655431:DXC655435 DXC720903:DXC720912 DXC720917:DXC720924 DXC720929:DXC720938 DXC720943:DXC720951 DXC720956:DXC720962 DXC720967:DXC720971 DXC786439:DXC786448 DXC786453:DXC786460 DXC786465:DXC786474 DXC786479:DXC786487 DXC786492:DXC786498 DXC786503:DXC786507 DXC851975:DXC851984 DXC851989:DXC851996 DXC852001:DXC852010 DXC852015:DXC852023 DXC852028:DXC852034 DXC852039:DXC852043 DXC917511:DXC917520 DXC917525:DXC917532 DXC917537:DXC917546 DXC917551:DXC917559 DXC917564:DXC917570 DXC917575:DXC917579 DXC983047:DXC983056 DXC983061:DXC983068 DXC983073:DXC983082 DXC983087:DXC983095 DXC983100:DXC983106 DXC983111:DXC983115 EGY3:EGY11 EGY16:EGY23 EGY28:EGY37 EGY43:EGY51 EGY56:EGY62 EGY67:EGY75 EGY65543:EGY65552 EGY65557:EGY65564 EGY65569:EGY65578 EGY65583:EGY65591 EGY65596:EGY65602 EGY65607:EGY65611 EGY131079:EGY131088 EGY131093:EGY131100 EGY131105:EGY131114 EGY131119:EGY131127 EGY131132:EGY131138 EGY131143:EGY131147 EGY196615:EGY196624 EGY196629:EGY196636 EGY196641:EGY196650 EGY196655:EGY196663 EGY196668:EGY196674 EGY196679:EGY196683 EGY262151:EGY262160 EGY262165:EGY262172 EGY262177:EGY262186 EGY262191:EGY262199 EGY262204:EGY262210 EGY262215:EGY262219 EGY327687:EGY327696 EGY327701:EGY327708 EGY327713:EGY327722 EGY327727:EGY327735 EGY327740:EGY327746 EGY327751:EGY327755 EGY393223:EGY393232 EGY393237:EGY393244 EGY393249:EGY393258 EGY393263:EGY393271 EGY393276:EGY393282 EGY393287:EGY393291 EGY458759:EGY458768 EGY458773:EGY458780 EGY458785:EGY458794 EGY458799:EGY458807 EGY458812:EGY458818 EGY458823:EGY458827 EGY524295:EGY524304 EGY524309:EGY524316 EGY524321:EGY524330 EGY524335:EGY524343 EGY524348:EGY524354 EGY524359:EGY524363 EGY589831:EGY589840 EGY589845:EGY589852 EGY589857:EGY589866 EGY589871:EGY589879 EGY589884:EGY589890 EGY589895:EGY589899 EGY655367:EGY655376 EGY655381:EGY655388 EGY655393:EGY655402 EGY655407:EGY655415 EGY655420:EGY655426 EGY655431:EGY655435 EGY720903:EGY720912 EGY720917:EGY720924 EGY720929:EGY720938 EGY720943:EGY720951 EGY720956:EGY720962 EGY720967:EGY720971 EGY786439:EGY786448 EGY786453:EGY786460 EGY786465:EGY786474 EGY786479:EGY786487 EGY786492:EGY786498 EGY786503:EGY786507 EGY851975:EGY851984 EGY851989:EGY851996 EGY852001:EGY852010 EGY852015:EGY852023 EGY852028:EGY852034 EGY852039:EGY852043 EGY917511:EGY917520 EGY917525:EGY917532 EGY917537:EGY917546 EGY917551:EGY917559 EGY917564:EGY917570 EGY917575:EGY917579 EGY983047:EGY983056 EGY983061:EGY983068 EGY983073:EGY983082 EGY983087:EGY983095 EGY983100:EGY983106 EGY983111:EGY983115 EQU3:EQU11 EQU16:EQU23 EQU28:EQU37 EQU43:EQU51 EQU56:EQU62 EQU67:EQU75 EQU65543:EQU65552 EQU65557:EQU65564 EQU65569:EQU65578 EQU65583:EQU65591 EQU65596:EQU65602 EQU65607:EQU65611 EQU131079:EQU131088 EQU131093:EQU131100 EQU131105:EQU131114 EQU131119:EQU131127 EQU131132:EQU131138 EQU131143:EQU131147 EQU196615:EQU196624 EQU196629:EQU196636 EQU196641:EQU196650 EQU196655:EQU196663 EQU196668:EQU196674 EQU196679:EQU196683 EQU262151:EQU262160 EQU262165:EQU262172 EQU262177:EQU262186 EQU262191:EQU262199 EQU262204:EQU262210 EQU262215:EQU262219 EQU327687:EQU327696 EQU327701:EQU327708 EQU327713:EQU327722 EQU327727:EQU327735 EQU327740:EQU327746 EQU327751:EQU327755 EQU393223:EQU393232 EQU393237:EQU393244 EQU393249:EQU393258 EQU393263:EQU393271 EQU393276:EQU393282 EQU393287:EQU393291 EQU458759:EQU458768 EQU458773:EQU458780 EQU458785:EQU458794 EQU458799:EQU458807 EQU458812:EQU458818 EQU458823:EQU458827 EQU524295:EQU524304 EQU524309:EQU524316 EQU524321:EQU524330 EQU524335:EQU524343 EQU524348:EQU524354 EQU524359:EQU524363 EQU589831:EQU589840 EQU589845:EQU589852 EQU589857:EQU589866 EQU589871:EQU589879 EQU589884:EQU589890 EQU589895:EQU589899 EQU655367:EQU655376 EQU655381:EQU655388 EQU655393:EQU655402 EQU655407:EQU655415 EQU655420:EQU655426 EQU655431:EQU655435 EQU720903:EQU720912 EQU720917:EQU720924 EQU720929:EQU720938 EQU720943:EQU720951 EQU720956:EQU720962 EQU720967:EQU720971 EQU786439:EQU786448 EQU786453:EQU786460 EQU786465:EQU786474 EQU786479:EQU786487 EQU786492:EQU786498 EQU786503:EQU786507 EQU851975:EQU851984 EQU851989:EQU851996 EQU852001:EQU852010 EQU852015:EQU852023 EQU852028:EQU852034 EQU852039:EQU852043 EQU917511:EQU917520 EQU917525:EQU917532 EQU917537:EQU917546 EQU917551:EQU917559 EQU917564:EQU917570 EQU917575:EQU917579 EQU983047:EQU983056 EQU983061:EQU983068 EQU983073:EQU983082 EQU983087:EQU983095 EQU983100:EQU983106 EQU983111:EQU983115 FAQ3:FAQ11 FAQ16:FAQ23 FAQ28:FAQ37 FAQ43:FAQ51 FAQ56:FAQ62 FAQ67:FAQ75 FAQ65543:FAQ65552 FAQ65557:FAQ65564 FAQ65569:FAQ65578 FAQ65583:FAQ65591 FAQ65596:FAQ65602 FAQ65607:FAQ65611 FAQ131079:FAQ131088 FAQ131093:FAQ131100 FAQ131105:FAQ131114 FAQ131119:FAQ131127 FAQ131132:FAQ131138 FAQ131143:FAQ131147 FAQ196615:FAQ196624 FAQ196629:FAQ196636 FAQ196641:FAQ196650 FAQ196655:FAQ196663 FAQ196668:FAQ196674 FAQ196679:FAQ196683 FAQ262151:FAQ262160 FAQ262165:FAQ262172 FAQ262177:FAQ262186 FAQ262191:FAQ262199 FAQ262204:FAQ262210 FAQ262215:FAQ262219 FAQ327687:FAQ327696 FAQ327701:FAQ327708 FAQ327713:FAQ327722 FAQ327727:FAQ327735 FAQ327740:FAQ327746 FAQ327751:FAQ327755 FAQ393223:FAQ393232 FAQ393237:FAQ393244 FAQ393249:FAQ393258 FAQ393263:FAQ393271 FAQ393276:FAQ393282 FAQ393287:FAQ393291 FAQ458759:FAQ458768 FAQ458773:FAQ458780 FAQ458785:FAQ458794 FAQ458799:FAQ458807 FAQ458812:FAQ458818 FAQ458823:FAQ458827 FAQ524295:FAQ524304 FAQ524309:FAQ524316 FAQ524321:FAQ524330 FAQ524335:FAQ524343 FAQ524348:FAQ524354 FAQ524359:FAQ524363 FAQ589831:FAQ589840 FAQ589845:FAQ589852 FAQ589857:FAQ589866 FAQ589871:FAQ589879 FAQ589884:FAQ589890 FAQ589895:FAQ589899 FAQ655367:FAQ655376 FAQ655381:FAQ655388 FAQ655393:FAQ655402 FAQ655407:FAQ655415 FAQ655420:FAQ655426 FAQ655431:FAQ655435 FAQ720903:FAQ720912 FAQ720917:FAQ720924 FAQ720929:FAQ720938 FAQ720943:FAQ720951 FAQ720956:FAQ720962 FAQ720967:FAQ720971 FAQ786439:FAQ786448 FAQ786453:FAQ786460 FAQ786465:FAQ786474 FAQ786479:FAQ786487 FAQ786492:FAQ786498 FAQ786503:FAQ786507 FAQ851975:FAQ851984 FAQ851989:FAQ851996 FAQ852001:FAQ852010 FAQ852015:FAQ852023 FAQ852028:FAQ852034 FAQ852039:FAQ852043 FAQ917511:FAQ917520 FAQ917525:FAQ917532 FAQ917537:FAQ917546 FAQ917551:FAQ917559 FAQ917564:FAQ917570 FAQ917575:FAQ917579 FAQ983047:FAQ983056 FAQ983061:FAQ983068 FAQ983073:FAQ983082 FAQ983087:FAQ983095 FAQ983100:FAQ983106 FAQ983111:FAQ983115 FKM3:FKM11 FKM16:FKM23 FKM28:FKM37 FKM43:FKM51 FKM56:FKM62 FKM67:FKM75 FKM65543:FKM65552 FKM65557:FKM65564 FKM65569:FKM65578 FKM65583:FKM65591 FKM65596:FKM65602 FKM65607:FKM65611 FKM131079:FKM131088 FKM131093:FKM131100 FKM131105:FKM131114 FKM131119:FKM131127 FKM131132:FKM131138 FKM131143:FKM131147 FKM196615:FKM196624 FKM196629:FKM196636 FKM196641:FKM196650 FKM196655:FKM196663 FKM196668:FKM196674 FKM196679:FKM196683 FKM262151:FKM262160 FKM262165:FKM262172 FKM262177:FKM262186 FKM262191:FKM262199 FKM262204:FKM262210 FKM262215:FKM262219 FKM327687:FKM327696 FKM327701:FKM327708 FKM327713:FKM327722 FKM327727:FKM327735 FKM327740:FKM327746 FKM327751:FKM327755 FKM393223:FKM393232 FKM393237:FKM393244 FKM393249:FKM393258 FKM393263:FKM393271 FKM393276:FKM393282 FKM393287:FKM393291 FKM458759:FKM458768 FKM458773:FKM458780 FKM458785:FKM458794 FKM458799:FKM458807 FKM458812:FKM458818 FKM458823:FKM458827 FKM524295:FKM524304 FKM524309:FKM524316 FKM524321:FKM524330 FKM524335:FKM524343 FKM524348:FKM524354 FKM524359:FKM524363 FKM589831:FKM589840 FKM589845:FKM589852 FKM589857:FKM589866 FKM589871:FKM589879 FKM589884:FKM589890 FKM589895:FKM589899 FKM655367:FKM655376 FKM655381:FKM655388 FKM655393:FKM655402 FKM655407:FKM655415 FKM655420:FKM655426 FKM655431:FKM655435 FKM720903:FKM720912 FKM720917:FKM720924 FKM720929:FKM720938 FKM720943:FKM720951 FKM720956:FKM720962 FKM720967:FKM720971 FKM786439:FKM786448 FKM786453:FKM786460 FKM786465:FKM786474 FKM786479:FKM786487 FKM786492:FKM786498 FKM786503:FKM786507 FKM851975:FKM851984 FKM851989:FKM851996 FKM852001:FKM852010 FKM852015:FKM852023 FKM852028:FKM852034 FKM852039:FKM852043 FKM917511:FKM917520 FKM917525:FKM917532 FKM917537:FKM917546 FKM917551:FKM917559 FKM917564:FKM917570 FKM917575:FKM917579 FKM983047:FKM983056 FKM983061:FKM983068 FKM983073:FKM983082 FKM983087:FKM983095 FKM983100:FKM983106 FKM983111:FKM983115 FUI3:FUI11 FUI16:FUI23 FUI28:FUI37 FUI43:FUI51 FUI56:FUI62 FUI67:FUI75 FUI65543:FUI65552 FUI65557:FUI65564 FUI65569:FUI65578 FUI65583:FUI65591 FUI65596:FUI65602 FUI65607:FUI65611 FUI131079:FUI131088 FUI131093:FUI131100 FUI131105:FUI131114 FUI131119:FUI131127 FUI131132:FUI131138 FUI131143:FUI131147 FUI196615:FUI196624 FUI196629:FUI196636 FUI196641:FUI196650 FUI196655:FUI196663 FUI196668:FUI196674 FUI196679:FUI196683 FUI262151:FUI262160 FUI262165:FUI262172 FUI262177:FUI262186 FUI262191:FUI262199 FUI262204:FUI262210 FUI262215:FUI262219 FUI327687:FUI327696 FUI327701:FUI327708 FUI327713:FUI327722 FUI327727:FUI327735 FUI327740:FUI327746 FUI327751:FUI327755 FUI393223:FUI393232 FUI393237:FUI393244 FUI393249:FUI393258 FUI393263:FUI393271 FUI393276:FUI393282 FUI393287:FUI393291 FUI458759:FUI458768 FUI458773:FUI458780 FUI458785:FUI458794 FUI458799:FUI458807 FUI458812:FUI458818 FUI458823:FUI458827 FUI524295:FUI524304 FUI524309:FUI524316 FUI524321:FUI524330 FUI524335:FUI524343 FUI524348:FUI524354 FUI524359:FUI524363 FUI589831:FUI589840 FUI589845:FUI589852 FUI589857:FUI589866 FUI589871:FUI589879 FUI589884:FUI589890 FUI589895:FUI589899 FUI655367:FUI655376 FUI655381:FUI655388 FUI655393:FUI655402 FUI655407:FUI655415 FUI655420:FUI655426 FUI655431:FUI655435 FUI720903:FUI720912 FUI720917:FUI720924 FUI720929:FUI720938 FUI720943:FUI720951 FUI720956:FUI720962 FUI720967:FUI720971 FUI786439:FUI786448 FUI786453:FUI786460 FUI786465:FUI786474 FUI786479:FUI786487 FUI786492:FUI786498 FUI786503:FUI786507 FUI851975:FUI851984 FUI851989:FUI851996 FUI852001:FUI852010 FUI852015:FUI852023 FUI852028:FUI852034 FUI852039:FUI852043 FUI917511:FUI917520 FUI917525:FUI917532 FUI917537:FUI917546 FUI917551:FUI917559 FUI917564:FUI917570 FUI917575:FUI917579 FUI983047:FUI983056 FUI983061:FUI983068 FUI983073:FUI983082 FUI983087:FUI983095 FUI983100:FUI983106 FUI983111:FUI983115 GEE3:GEE11 GEE16:GEE23 GEE28:GEE37 GEE43:GEE51 GEE56:GEE62 GEE67:GEE75 GEE65543:GEE65552 GEE65557:GEE65564 GEE65569:GEE65578 GEE65583:GEE65591 GEE65596:GEE65602 GEE65607:GEE65611 GEE131079:GEE131088 GEE131093:GEE131100 GEE131105:GEE131114 GEE131119:GEE131127 GEE131132:GEE131138 GEE131143:GEE131147 GEE196615:GEE196624 GEE196629:GEE196636 GEE196641:GEE196650 GEE196655:GEE196663 GEE196668:GEE196674 GEE196679:GEE196683 GEE262151:GEE262160 GEE262165:GEE262172 GEE262177:GEE262186 GEE262191:GEE262199 GEE262204:GEE262210 GEE262215:GEE262219 GEE327687:GEE327696 GEE327701:GEE327708 GEE327713:GEE327722 GEE327727:GEE327735 GEE327740:GEE327746 GEE327751:GEE327755 GEE393223:GEE393232 GEE393237:GEE393244 GEE393249:GEE393258 GEE393263:GEE393271 GEE393276:GEE393282 GEE393287:GEE393291 GEE458759:GEE458768 GEE458773:GEE458780 GEE458785:GEE458794 GEE458799:GEE458807 GEE458812:GEE458818 GEE458823:GEE458827 GEE524295:GEE524304 GEE524309:GEE524316 GEE524321:GEE524330 GEE524335:GEE524343 GEE524348:GEE524354 GEE524359:GEE524363 GEE589831:GEE589840 GEE589845:GEE589852 GEE589857:GEE589866 GEE589871:GEE589879 GEE589884:GEE589890 GEE589895:GEE589899 GEE655367:GEE655376 GEE655381:GEE655388 GEE655393:GEE655402 GEE655407:GEE655415 GEE655420:GEE655426 GEE655431:GEE655435 GEE720903:GEE720912 GEE720917:GEE720924 GEE720929:GEE720938 GEE720943:GEE720951 GEE720956:GEE720962 GEE720967:GEE720971 GEE786439:GEE786448 GEE786453:GEE786460 GEE786465:GEE786474 GEE786479:GEE786487 GEE786492:GEE786498 GEE786503:GEE786507 GEE851975:GEE851984 GEE851989:GEE851996 GEE852001:GEE852010 GEE852015:GEE852023 GEE852028:GEE852034 GEE852039:GEE852043 GEE917511:GEE917520 GEE917525:GEE917532 GEE917537:GEE917546 GEE917551:GEE917559 GEE917564:GEE917570 GEE917575:GEE917579 GEE983047:GEE983056 GEE983061:GEE983068 GEE983073:GEE983082 GEE983087:GEE983095 GEE983100:GEE983106 GEE983111:GEE983115 GOA3:GOA11 GOA16:GOA23 GOA28:GOA37 GOA43:GOA51 GOA56:GOA62 GOA67:GOA75 GOA65543:GOA65552 GOA65557:GOA65564 GOA65569:GOA65578 GOA65583:GOA65591 GOA65596:GOA65602 GOA65607:GOA65611 GOA131079:GOA131088 GOA131093:GOA131100 GOA131105:GOA131114 GOA131119:GOA131127 GOA131132:GOA131138 GOA131143:GOA131147 GOA196615:GOA196624 GOA196629:GOA196636 GOA196641:GOA196650 GOA196655:GOA196663 GOA196668:GOA196674 GOA196679:GOA196683 GOA262151:GOA262160 GOA262165:GOA262172 GOA262177:GOA262186 GOA262191:GOA262199 GOA262204:GOA262210 GOA262215:GOA262219 GOA327687:GOA327696 GOA327701:GOA327708 GOA327713:GOA327722 GOA327727:GOA327735 GOA327740:GOA327746 GOA327751:GOA327755 GOA393223:GOA393232 GOA393237:GOA393244 GOA393249:GOA393258 GOA393263:GOA393271 GOA393276:GOA393282 GOA393287:GOA393291 GOA458759:GOA458768 GOA458773:GOA458780 GOA458785:GOA458794 GOA458799:GOA458807 GOA458812:GOA458818 GOA458823:GOA458827 GOA524295:GOA524304 GOA524309:GOA524316 GOA524321:GOA524330 GOA524335:GOA524343 GOA524348:GOA524354 GOA524359:GOA524363 GOA589831:GOA589840 GOA589845:GOA589852 GOA589857:GOA589866 GOA589871:GOA589879 GOA589884:GOA589890 GOA589895:GOA589899 GOA655367:GOA655376 GOA655381:GOA655388 GOA655393:GOA655402 GOA655407:GOA655415 GOA655420:GOA655426 GOA655431:GOA655435 GOA720903:GOA720912 GOA720917:GOA720924 GOA720929:GOA720938 GOA720943:GOA720951 GOA720956:GOA720962 GOA720967:GOA720971 GOA786439:GOA786448 GOA786453:GOA786460 GOA786465:GOA786474 GOA786479:GOA786487 GOA786492:GOA786498 GOA786503:GOA786507 GOA851975:GOA851984 GOA851989:GOA851996 GOA852001:GOA852010 GOA852015:GOA852023 GOA852028:GOA852034 GOA852039:GOA852043 GOA917511:GOA917520 GOA917525:GOA917532 GOA917537:GOA917546 GOA917551:GOA917559 GOA917564:GOA917570 GOA917575:GOA917579 GOA983047:GOA983056 GOA983061:GOA983068 GOA983073:GOA983082 GOA983087:GOA983095 GOA983100:GOA983106 GOA983111:GOA983115 GXW3:GXW11 GXW16:GXW23 GXW28:GXW37 GXW43:GXW51 GXW56:GXW62 GXW67:GXW75 GXW65543:GXW65552 GXW65557:GXW65564 GXW65569:GXW65578 GXW65583:GXW65591 GXW65596:GXW65602 GXW65607:GXW65611 GXW131079:GXW131088 GXW131093:GXW131100 GXW131105:GXW131114 GXW131119:GXW131127 GXW131132:GXW131138 GXW131143:GXW131147 GXW196615:GXW196624 GXW196629:GXW196636 GXW196641:GXW196650 GXW196655:GXW196663 GXW196668:GXW196674 GXW196679:GXW196683 GXW262151:GXW262160 GXW262165:GXW262172 GXW262177:GXW262186 GXW262191:GXW262199 GXW262204:GXW262210 GXW262215:GXW262219 GXW327687:GXW327696 GXW327701:GXW327708 GXW327713:GXW327722 GXW327727:GXW327735 GXW327740:GXW327746 GXW327751:GXW327755 GXW393223:GXW393232 GXW393237:GXW393244 GXW393249:GXW393258 GXW393263:GXW393271 GXW393276:GXW393282 GXW393287:GXW393291 GXW458759:GXW458768 GXW458773:GXW458780 GXW458785:GXW458794 GXW458799:GXW458807 GXW458812:GXW458818 GXW458823:GXW458827 GXW524295:GXW524304 GXW524309:GXW524316 GXW524321:GXW524330 GXW524335:GXW524343 GXW524348:GXW524354 GXW524359:GXW524363 GXW589831:GXW589840 GXW589845:GXW589852 GXW589857:GXW589866 GXW589871:GXW589879 GXW589884:GXW589890 GXW589895:GXW589899 GXW655367:GXW655376 GXW655381:GXW655388 GXW655393:GXW655402 GXW655407:GXW655415 GXW655420:GXW655426 GXW655431:GXW655435 GXW720903:GXW720912 GXW720917:GXW720924 GXW720929:GXW720938 GXW720943:GXW720951 GXW720956:GXW720962 GXW720967:GXW720971 GXW786439:GXW786448 GXW786453:GXW786460 GXW786465:GXW786474 GXW786479:GXW786487 GXW786492:GXW786498 GXW786503:GXW786507 GXW851975:GXW851984 GXW851989:GXW851996 GXW852001:GXW852010 GXW852015:GXW852023 GXW852028:GXW852034 GXW852039:GXW852043 GXW917511:GXW917520 GXW917525:GXW917532 GXW917537:GXW917546 GXW917551:GXW917559 GXW917564:GXW917570 GXW917575:GXW917579 GXW983047:GXW983056 GXW983061:GXW983068 GXW983073:GXW983082 GXW983087:GXW983095 GXW983100:GXW983106 GXW983111:GXW983115 HHS3:HHS11 HHS16:HHS23 HHS28:HHS37 HHS43:HHS51 HHS56:HHS62 HHS67:HHS75 HHS65543:HHS65552 HHS65557:HHS65564 HHS65569:HHS65578 HHS65583:HHS65591 HHS65596:HHS65602 HHS65607:HHS65611 HHS131079:HHS131088 HHS131093:HHS131100 HHS131105:HHS131114 HHS131119:HHS131127 HHS131132:HHS131138 HHS131143:HHS131147 HHS196615:HHS196624 HHS196629:HHS196636 HHS196641:HHS196650 HHS196655:HHS196663 HHS196668:HHS196674 HHS196679:HHS196683 HHS262151:HHS262160 HHS262165:HHS262172 HHS262177:HHS262186 HHS262191:HHS262199 HHS262204:HHS262210 HHS262215:HHS262219 HHS327687:HHS327696 HHS327701:HHS327708 HHS327713:HHS327722 HHS327727:HHS327735 HHS327740:HHS327746 HHS327751:HHS327755 HHS393223:HHS393232 HHS393237:HHS393244 HHS393249:HHS393258 HHS393263:HHS393271 HHS393276:HHS393282 HHS393287:HHS393291 HHS458759:HHS458768 HHS458773:HHS458780 HHS458785:HHS458794 HHS458799:HHS458807 HHS458812:HHS458818 HHS458823:HHS458827 HHS524295:HHS524304 HHS524309:HHS524316 HHS524321:HHS524330 HHS524335:HHS524343 HHS524348:HHS524354 HHS524359:HHS524363 HHS589831:HHS589840 HHS589845:HHS589852 HHS589857:HHS589866 HHS589871:HHS589879 HHS589884:HHS589890 HHS589895:HHS589899 HHS655367:HHS655376 HHS655381:HHS655388 HHS655393:HHS655402 HHS655407:HHS655415 HHS655420:HHS655426 HHS655431:HHS655435 HHS720903:HHS720912 HHS720917:HHS720924 HHS720929:HHS720938 HHS720943:HHS720951 HHS720956:HHS720962 HHS720967:HHS720971 HHS786439:HHS786448 HHS786453:HHS786460 HHS786465:HHS786474 HHS786479:HHS786487 HHS786492:HHS786498 HHS786503:HHS786507 HHS851975:HHS851984 HHS851989:HHS851996 HHS852001:HHS852010 HHS852015:HHS852023 HHS852028:HHS852034 HHS852039:HHS852043 HHS917511:HHS917520 HHS917525:HHS917532 HHS917537:HHS917546 HHS917551:HHS917559 HHS917564:HHS917570 HHS917575:HHS917579 HHS983047:HHS983056 HHS983061:HHS983068 HHS983073:HHS983082 HHS983087:HHS983095 HHS983100:HHS983106 HHS983111:HHS983115 HRO3:HRO11 HRO16:HRO23 HRO28:HRO37 HRO43:HRO51 HRO56:HRO62 HRO67:HRO75 HRO65543:HRO65552 HRO65557:HRO65564 HRO65569:HRO65578 HRO65583:HRO65591 HRO65596:HRO65602 HRO65607:HRO65611 HRO131079:HRO131088 HRO131093:HRO131100 HRO131105:HRO131114 HRO131119:HRO131127 HRO131132:HRO131138 HRO131143:HRO131147 HRO196615:HRO196624 HRO196629:HRO196636 HRO196641:HRO196650 HRO196655:HRO196663 HRO196668:HRO196674 HRO196679:HRO196683 HRO262151:HRO262160 HRO262165:HRO262172 HRO262177:HRO262186 HRO262191:HRO262199 HRO262204:HRO262210 HRO262215:HRO262219 HRO327687:HRO327696 HRO327701:HRO327708 HRO327713:HRO327722 HRO327727:HRO327735 HRO327740:HRO327746 HRO327751:HRO327755 HRO393223:HRO393232 HRO393237:HRO393244 HRO393249:HRO393258 HRO393263:HRO393271 HRO393276:HRO393282 HRO393287:HRO393291 HRO458759:HRO458768 HRO458773:HRO458780 HRO458785:HRO458794 HRO458799:HRO458807 HRO458812:HRO458818 HRO458823:HRO458827 HRO524295:HRO524304 HRO524309:HRO524316 HRO524321:HRO524330 HRO524335:HRO524343 HRO524348:HRO524354 HRO524359:HRO524363 HRO589831:HRO589840 HRO589845:HRO589852 HRO589857:HRO589866 HRO589871:HRO589879 HRO589884:HRO589890 HRO589895:HRO589899 HRO655367:HRO655376 HRO655381:HRO655388 HRO655393:HRO655402 HRO655407:HRO655415 HRO655420:HRO655426 HRO655431:HRO655435 HRO720903:HRO720912 HRO720917:HRO720924 HRO720929:HRO720938 HRO720943:HRO720951 HRO720956:HRO720962 HRO720967:HRO720971 HRO786439:HRO786448 HRO786453:HRO786460 HRO786465:HRO786474 HRO786479:HRO786487 HRO786492:HRO786498 HRO786503:HRO786507 HRO851975:HRO851984 HRO851989:HRO851996 HRO852001:HRO852010 HRO852015:HRO852023 HRO852028:HRO852034 HRO852039:HRO852043 HRO917511:HRO917520 HRO917525:HRO917532 HRO917537:HRO917546 HRO917551:HRO917559 HRO917564:HRO917570 HRO917575:HRO917579 HRO983047:HRO983056 HRO983061:HRO983068 HRO983073:HRO983082 HRO983087:HRO983095 HRO983100:HRO983106 HRO983111:HRO983115 IBK3:IBK11 IBK16:IBK23 IBK28:IBK37 IBK43:IBK51 IBK56:IBK62 IBK67:IBK75 IBK65543:IBK65552 IBK65557:IBK65564 IBK65569:IBK65578 IBK65583:IBK65591 IBK65596:IBK65602 IBK65607:IBK65611 IBK131079:IBK131088 IBK131093:IBK131100 IBK131105:IBK131114 IBK131119:IBK131127 IBK131132:IBK131138 IBK131143:IBK131147 IBK196615:IBK196624 IBK196629:IBK196636 IBK196641:IBK196650 IBK196655:IBK196663 IBK196668:IBK196674 IBK196679:IBK196683 IBK262151:IBK262160 IBK262165:IBK262172 IBK262177:IBK262186 IBK262191:IBK262199 IBK262204:IBK262210 IBK262215:IBK262219 IBK327687:IBK327696 IBK327701:IBK327708 IBK327713:IBK327722 IBK327727:IBK327735 IBK327740:IBK327746 IBK327751:IBK327755 IBK393223:IBK393232 IBK393237:IBK393244 IBK393249:IBK393258 IBK393263:IBK393271 IBK393276:IBK393282 IBK393287:IBK393291 IBK458759:IBK458768 IBK458773:IBK458780 IBK458785:IBK458794 IBK458799:IBK458807 IBK458812:IBK458818 IBK458823:IBK458827 IBK524295:IBK524304 IBK524309:IBK524316 IBK524321:IBK524330 IBK524335:IBK524343 IBK524348:IBK524354 IBK524359:IBK524363 IBK589831:IBK589840 IBK589845:IBK589852 IBK589857:IBK589866 IBK589871:IBK589879 IBK589884:IBK589890 IBK589895:IBK589899 IBK655367:IBK655376 IBK655381:IBK655388 IBK655393:IBK655402 IBK655407:IBK655415 IBK655420:IBK655426 IBK655431:IBK655435 IBK720903:IBK720912 IBK720917:IBK720924 IBK720929:IBK720938 IBK720943:IBK720951 IBK720956:IBK720962 IBK720967:IBK720971 IBK786439:IBK786448 IBK786453:IBK786460 IBK786465:IBK786474 IBK786479:IBK786487 IBK786492:IBK786498 IBK786503:IBK786507 IBK851975:IBK851984 IBK851989:IBK851996 IBK852001:IBK852010 IBK852015:IBK852023 IBK852028:IBK852034 IBK852039:IBK852043 IBK917511:IBK917520 IBK917525:IBK917532 IBK917537:IBK917546 IBK917551:IBK917559 IBK917564:IBK917570 IBK917575:IBK917579 IBK983047:IBK983056 IBK983061:IBK983068 IBK983073:IBK983082 IBK983087:IBK983095 IBK983100:IBK983106 IBK983111:IBK983115 ILG3:ILG11 ILG16:ILG23 ILG28:ILG37 ILG43:ILG51 ILG56:ILG62 ILG67:ILG75 ILG65543:ILG65552 ILG65557:ILG65564 ILG65569:ILG65578 ILG65583:ILG65591 ILG65596:ILG65602 ILG65607:ILG65611 ILG131079:ILG131088 ILG131093:ILG131100 ILG131105:ILG131114 ILG131119:ILG131127 ILG131132:ILG131138 ILG131143:ILG131147 ILG196615:ILG196624 ILG196629:ILG196636 ILG196641:ILG196650 ILG196655:ILG196663 ILG196668:ILG196674 ILG196679:ILG196683 ILG262151:ILG262160 ILG262165:ILG262172 ILG262177:ILG262186 ILG262191:ILG262199 ILG262204:ILG262210 ILG262215:ILG262219 ILG327687:ILG327696 ILG327701:ILG327708 ILG327713:ILG327722 ILG327727:ILG327735 ILG327740:ILG327746 ILG327751:ILG327755 ILG393223:ILG393232 ILG393237:ILG393244 ILG393249:ILG393258 ILG393263:ILG393271 ILG393276:ILG393282 ILG393287:ILG393291 ILG458759:ILG458768 ILG458773:ILG458780 ILG458785:ILG458794 ILG458799:ILG458807 ILG458812:ILG458818 ILG458823:ILG458827 ILG524295:ILG524304 ILG524309:ILG524316 ILG524321:ILG524330 ILG524335:ILG524343 ILG524348:ILG524354 ILG524359:ILG524363 ILG589831:ILG589840 ILG589845:ILG589852 ILG589857:ILG589866 ILG589871:ILG589879 ILG589884:ILG589890 ILG589895:ILG589899 ILG655367:ILG655376 ILG655381:ILG655388 ILG655393:ILG655402 ILG655407:ILG655415 ILG655420:ILG655426 ILG655431:ILG655435 ILG720903:ILG720912 ILG720917:ILG720924 ILG720929:ILG720938 ILG720943:ILG720951 ILG720956:ILG720962 ILG720967:ILG720971 ILG786439:ILG786448 ILG786453:ILG786460 ILG786465:ILG786474 ILG786479:ILG786487 ILG786492:ILG786498 ILG786503:ILG786507 ILG851975:ILG851984 ILG851989:ILG851996 ILG852001:ILG852010 ILG852015:ILG852023 ILG852028:ILG852034 ILG852039:ILG852043 ILG917511:ILG917520 ILG917525:ILG917532 ILG917537:ILG917546 ILG917551:ILG917559 ILG917564:ILG917570 ILG917575:ILG917579 ILG983047:ILG983056 ILG983061:ILG983068 ILG983073:ILG983082 ILG983087:ILG983095 ILG983100:ILG983106 ILG983111:ILG983115 IVC3:IVC11 IVC16:IVC23 IVC28:IVC37 IVC43:IVC51 IVC56:IVC62 IVC67:IVC75 IVC65543:IVC65552 IVC65557:IVC65564 IVC65569:IVC65578 IVC65583:IVC65591 IVC65596:IVC65602 IVC65607:IVC65611 IVC131079:IVC131088 IVC131093:IVC131100 IVC131105:IVC131114 IVC131119:IVC131127 IVC131132:IVC131138 IVC131143:IVC131147 IVC196615:IVC196624 IVC196629:IVC196636 IVC196641:IVC196650 IVC196655:IVC196663 IVC196668:IVC196674 IVC196679:IVC196683 IVC262151:IVC262160 IVC262165:IVC262172 IVC262177:IVC262186 IVC262191:IVC262199 IVC262204:IVC262210 IVC262215:IVC262219 IVC327687:IVC327696 IVC327701:IVC327708 IVC327713:IVC327722 IVC327727:IVC327735 IVC327740:IVC327746 IVC327751:IVC327755 IVC393223:IVC393232 IVC393237:IVC393244 IVC393249:IVC393258 IVC393263:IVC393271 IVC393276:IVC393282 IVC393287:IVC393291 IVC458759:IVC458768 IVC458773:IVC458780 IVC458785:IVC458794 IVC458799:IVC458807 IVC458812:IVC458818 IVC458823:IVC458827 IVC524295:IVC524304 IVC524309:IVC524316 IVC524321:IVC524330 IVC524335:IVC524343 IVC524348:IVC524354 IVC524359:IVC524363 IVC589831:IVC589840 IVC589845:IVC589852 IVC589857:IVC589866 IVC589871:IVC589879 IVC589884:IVC589890 IVC589895:IVC589899 IVC655367:IVC655376 IVC655381:IVC655388 IVC655393:IVC655402 IVC655407:IVC655415 IVC655420:IVC655426 IVC655431:IVC655435 IVC720903:IVC720912 IVC720917:IVC720924 IVC720929:IVC720938 IVC720943:IVC720951 IVC720956:IVC720962 IVC720967:IVC720971 IVC786439:IVC786448 IVC786453:IVC786460 IVC786465:IVC786474 IVC786479:IVC786487 IVC786492:IVC786498 IVC786503:IVC786507 IVC851975:IVC851984 IVC851989:IVC851996 IVC852001:IVC852010 IVC852015:IVC852023 IVC852028:IVC852034 IVC852039:IVC852043 IVC917511:IVC917520 IVC917525:IVC917532 IVC917537:IVC917546 IVC917551:IVC917559 IVC917564:IVC917570 IVC917575:IVC917579 IVC983047:IVC983056 IVC983061:IVC983068 IVC983073:IVC983082 IVC983087:IVC983095 IVC983100:IVC983106 IVC983111:IVC983115 JEY3:JEY11 JEY16:JEY23 JEY28:JEY37 JEY43:JEY51 JEY56:JEY62 JEY67:JEY75 JEY65543:JEY65552 JEY65557:JEY65564 JEY65569:JEY65578 JEY65583:JEY65591 JEY65596:JEY65602 JEY65607:JEY65611 JEY131079:JEY131088 JEY131093:JEY131100 JEY131105:JEY131114 JEY131119:JEY131127 JEY131132:JEY131138 JEY131143:JEY131147 JEY196615:JEY196624 JEY196629:JEY196636 JEY196641:JEY196650 JEY196655:JEY196663 JEY196668:JEY196674 JEY196679:JEY196683 JEY262151:JEY262160 JEY262165:JEY262172 JEY262177:JEY262186 JEY262191:JEY262199 JEY262204:JEY262210 JEY262215:JEY262219 JEY327687:JEY327696 JEY327701:JEY327708 JEY327713:JEY327722 JEY327727:JEY327735 JEY327740:JEY327746 JEY327751:JEY327755 JEY393223:JEY393232 JEY393237:JEY393244 JEY393249:JEY393258 JEY393263:JEY393271 JEY393276:JEY393282 JEY393287:JEY393291 JEY458759:JEY458768 JEY458773:JEY458780 JEY458785:JEY458794 JEY458799:JEY458807 JEY458812:JEY458818 JEY458823:JEY458827 JEY524295:JEY524304 JEY524309:JEY524316 JEY524321:JEY524330 JEY524335:JEY524343 JEY524348:JEY524354 JEY524359:JEY524363 JEY589831:JEY589840 JEY589845:JEY589852 JEY589857:JEY589866 JEY589871:JEY589879 JEY589884:JEY589890 JEY589895:JEY589899 JEY655367:JEY655376 JEY655381:JEY655388 JEY655393:JEY655402 JEY655407:JEY655415 JEY655420:JEY655426 JEY655431:JEY655435 JEY720903:JEY720912 JEY720917:JEY720924 JEY720929:JEY720938 JEY720943:JEY720951 JEY720956:JEY720962 JEY720967:JEY720971 JEY786439:JEY786448 JEY786453:JEY786460 JEY786465:JEY786474 JEY786479:JEY786487 JEY786492:JEY786498 JEY786503:JEY786507 JEY851975:JEY851984 JEY851989:JEY851996 JEY852001:JEY852010 JEY852015:JEY852023 JEY852028:JEY852034 JEY852039:JEY852043 JEY917511:JEY917520 JEY917525:JEY917532 JEY917537:JEY917546 JEY917551:JEY917559 JEY917564:JEY917570 JEY917575:JEY917579 JEY983047:JEY983056 JEY983061:JEY983068 JEY983073:JEY983082 JEY983087:JEY983095 JEY983100:JEY983106 JEY983111:JEY983115 JOU3:JOU11 JOU16:JOU23 JOU28:JOU37 JOU43:JOU51 JOU56:JOU62 JOU67:JOU75 JOU65543:JOU65552 JOU65557:JOU65564 JOU65569:JOU65578 JOU65583:JOU65591 JOU65596:JOU65602 JOU65607:JOU65611 JOU131079:JOU131088 JOU131093:JOU131100 JOU131105:JOU131114 JOU131119:JOU131127 JOU131132:JOU131138 JOU131143:JOU131147 JOU196615:JOU196624 JOU196629:JOU196636 JOU196641:JOU196650 JOU196655:JOU196663 JOU196668:JOU196674 JOU196679:JOU196683 JOU262151:JOU262160 JOU262165:JOU262172 JOU262177:JOU262186 JOU262191:JOU262199 JOU262204:JOU262210 JOU262215:JOU262219 JOU327687:JOU327696 JOU327701:JOU327708 JOU327713:JOU327722 JOU327727:JOU327735 JOU327740:JOU327746 JOU327751:JOU327755 JOU393223:JOU393232 JOU393237:JOU393244 JOU393249:JOU393258 JOU393263:JOU393271 JOU393276:JOU393282 JOU393287:JOU393291 JOU458759:JOU458768 JOU458773:JOU458780 JOU458785:JOU458794 JOU458799:JOU458807 JOU458812:JOU458818 JOU458823:JOU458827 JOU524295:JOU524304 JOU524309:JOU524316 JOU524321:JOU524330 JOU524335:JOU524343 JOU524348:JOU524354 JOU524359:JOU524363 JOU589831:JOU589840 JOU589845:JOU589852 JOU589857:JOU589866 JOU589871:JOU589879 JOU589884:JOU589890 JOU589895:JOU589899 JOU655367:JOU655376 JOU655381:JOU655388 JOU655393:JOU655402 JOU655407:JOU655415 JOU655420:JOU655426 JOU655431:JOU655435 JOU720903:JOU720912 JOU720917:JOU720924 JOU720929:JOU720938 JOU720943:JOU720951 JOU720956:JOU720962 JOU720967:JOU720971 JOU786439:JOU786448 JOU786453:JOU786460 JOU786465:JOU786474 JOU786479:JOU786487 JOU786492:JOU786498 JOU786503:JOU786507 JOU851975:JOU851984 JOU851989:JOU851996 JOU852001:JOU852010 JOU852015:JOU852023 JOU852028:JOU852034 JOU852039:JOU852043 JOU917511:JOU917520 JOU917525:JOU917532 JOU917537:JOU917546 JOU917551:JOU917559 JOU917564:JOU917570 JOU917575:JOU917579 JOU983047:JOU983056 JOU983061:JOU983068 JOU983073:JOU983082 JOU983087:JOU983095 JOU983100:JOU983106 JOU983111:JOU983115 JYQ3:JYQ11 JYQ16:JYQ23 JYQ28:JYQ37 JYQ43:JYQ51 JYQ56:JYQ62 JYQ67:JYQ75 JYQ65543:JYQ65552 JYQ65557:JYQ65564 JYQ65569:JYQ65578 JYQ65583:JYQ65591 JYQ65596:JYQ65602 JYQ65607:JYQ65611 JYQ131079:JYQ131088 JYQ131093:JYQ131100 JYQ131105:JYQ131114 JYQ131119:JYQ131127 JYQ131132:JYQ131138 JYQ131143:JYQ131147 JYQ196615:JYQ196624 JYQ196629:JYQ196636 JYQ196641:JYQ196650 JYQ196655:JYQ196663 JYQ196668:JYQ196674 JYQ196679:JYQ196683 JYQ262151:JYQ262160 JYQ262165:JYQ262172 JYQ262177:JYQ262186 JYQ262191:JYQ262199 JYQ262204:JYQ262210 JYQ262215:JYQ262219 JYQ327687:JYQ327696 JYQ327701:JYQ327708 JYQ327713:JYQ327722 JYQ327727:JYQ327735 JYQ327740:JYQ327746 JYQ327751:JYQ327755 JYQ393223:JYQ393232 JYQ393237:JYQ393244 JYQ393249:JYQ393258 JYQ393263:JYQ393271 JYQ393276:JYQ393282 JYQ393287:JYQ393291 JYQ458759:JYQ458768 JYQ458773:JYQ458780 JYQ458785:JYQ458794 JYQ458799:JYQ458807 JYQ458812:JYQ458818 JYQ458823:JYQ458827 JYQ524295:JYQ524304 JYQ524309:JYQ524316 JYQ524321:JYQ524330 JYQ524335:JYQ524343 JYQ524348:JYQ524354 JYQ524359:JYQ524363 JYQ589831:JYQ589840 JYQ589845:JYQ589852 JYQ589857:JYQ589866 JYQ589871:JYQ589879 JYQ589884:JYQ589890 JYQ589895:JYQ589899 JYQ655367:JYQ655376 JYQ655381:JYQ655388 JYQ655393:JYQ655402 JYQ655407:JYQ655415 JYQ655420:JYQ655426 JYQ655431:JYQ655435 JYQ720903:JYQ720912 JYQ720917:JYQ720924 JYQ720929:JYQ720938 JYQ720943:JYQ720951 JYQ720956:JYQ720962 JYQ720967:JYQ720971 JYQ786439:JYQ786448 JYQ786453:JYQ786460 JYQ786465:JYQ786474 JYQ786479:JYQ786487 JYQ786492:JYQ786498 JYQ786503:JYQ786507 JYQ851975:JYQ851984 JYQ851989:JYQ851996 JYQ852001:JYQ852010 JYQ852015:JYQ852023 JYQ852028:JYQ852034 JYQ852039:JYQ852043 JYQ917511:JYQ917520 JYQ917525:JYQ917532 JYQ917537:JYQ917546 JYQ917551:JYQ917559 JYQ917564:JYQ917570 JYQ917575:JYQ917579 JYQ983047:JYQ983056 JYQ983061:JYQ983068 JYQ983073:JYQ983082 JYQ983087:JYQ983095 JYQ983100:JYQ983106 JYQ983111:JYQ983115 KIM3:KIM11 KIM16:KIM23 KIM28:KIM37 KIM43:KIM51 KIM56:KIM62 KIM67:KIM75 KIM65543:KIM65552 KIM65557:KIM65564 KIM65569:KIM65578 KIM65583:KIM65591 KIM65596:KIM65602 KIM65607:KIM65611 KIM131079:KIM131088 KIM131093:KIM131100 KIM131105:KIM131114 KIM131119:KIM131127 KIM131132:KIM131138 KIM131143:KIM131147 KIM196615:KIM196624 KIM196629:KIM196636 KIM196641:KIM196650 KIM196655:KIM196663 KIM196668:KIM196674 KIM196679:KIM196683 KIM262151:KIM262160 KIM262165:KIM262172 KIM262177:KIM262186 KIM262191:KIM262199 KIM262204:KIM262210 KIM262215:KIM262219 KIM327687:KIM327696 KIM327701:KIM327708 KIM327713:KIM327722 KIM327727:KIM327735 KIM327740:KIM327746 KIM327751:KIM327755 KIM393223:KIM393232 KIM393237:KIM393244 KIM393249:KIM393258 KIM393263:KIM393271 KIM393276:KIM393282 KIM393287:KIM393291 KIM458759:KIM458768 KIM458773:KIM458780 KIM458785:KIM458794 KIM458799:KIM458807 KIM458812:KIM458818 KIM458823:KIM458827 KIM524295:KIM524304 KIM524309:KIM524316 KIM524321:KIM524330 KIM524335:KIM524343 KIM524348:KIM524354 KIM524359:KIM524363 KIM589831:KIM589840 KIM589845:KIM589852 KIM589857:KIM589866 KIM589871:KIM589879 KIM589884:KIM589890 KIM589895:KIM589899 KIM655367:KIM655376 KIM655381:KIM655388 KIM655393:KIM655402 KIM655407:KIM655415 KIM655420:KIM655426 KIM655431:KIM655435 KIM720903:KIM720912 KIM720917:KIM720924 KIM720929:KIM720938 KIM720943:KIM720951 KIM720956:KIM720962 KIM720967:KIM720971 KIM786439:KIM786448 KIM786453:KIM786460 KIM786465:KIM786474 KIM786479:KIM786487 KIM786492:KIM786498 KIM786503:KIM786507 KIM851975:KIM851984 KIM851989:KIM851996 KIM852001:KIM852010 KIM852015:KIM852023 KIM852028:KIM852034 KIM852039:KIM852043 KIM917511:KIM917520 KIM917525:KIM917532 KIM917537:KIM917546 KIM917551:KIM917559 KIM917564:KIM917570 KIM917575:KIM917579 KIM983047:KIM983056 KIM983061:KIM983068 KIM983073:KIM983082 KIM983087:KIM983095 KIM983100:KIM983106 KIM983111:KIM983115 KSI3:KSI11 KSI16:KSI23 KSI28:KSI37 KSI43:KSI51 KSI56:KSI62 KSI67:KSI75 KSI65543:KSI65552 KSI65557:KSI65564 KSI65569:KSI65578 KSI65583:KSI65591 KSI65596:KSI65602 KSI65607:KSI65611 KSI131079:KSI131088 KSI131093:KSI131100 KSI131105:KSI131114 KSI131119:KSI131127 KSI131132:KSI131138 KSI131143:KSI131147 KSI196615:KSI196624 KSI196629:KSI196636 KSI196641:KSI196650 KSI196655:KSI196663 KSI196668:KSI196674 KSI196679:KSI196683 KSI262151:KSI262160 KSI262165:KSI262172 KSI262177:KSI262186 KSI262191:KSI262199 KSI262204:KSI262210 KSI262215:KSI262219 KSI327687:KSI327696 KSI327701:KSI327708 KSI327713:KSI327722 KSI327727:KSI327735 KSI327740:KSI327746 KSI327751:KSI327755 KSI393223:KSI393232 KSI393237:KSI393244 KSI393249:KSI393258 KSI393263:KSI393271 KSI393276:KSI393282 KSI393287:KSI393291 KSI458759:KSI458768 KSI458773:KSI458780 KSI458785:KSI458794 KSI458799:KSI458807 KSI458812:KSI458818 KSI458823:KSI458827 KSI524295:KSI524304 KSI524309:KSI524316 KSI524321:KSI524330 KSI524335:KSI524343 KSI524348:KSI524354 KSI524359:KSI524363 KSI589831:KSI589840 KSI589845:KSI589852 KSI589857:KSI589866 KSI589871:KSI589879 KSI589884:KSI589890 KSI589895:KSI589899 KSI655367:KSI655376 KSI655381:KSI655388 KSI655393:KSI655402 KSI655407:KSI655415 KSI655420:KSI655426 KSI655431:KSI655435 KSI720903:KSI720912 KSI720917:KSI720924 KSI720929:KSI720938 KSI720943:KSI720951 KSI720956:KSI720962 KSI720967:KSI720971 KSI786439:KSI786448 KSI786453:KSI786460 KSI786465:KSI786474 KSI786479:KSI786487 KSI786492:KSI786498 KSI786503:KSI786507 KSI851975:KSI851984 KSI851989:KSI851996 KSI852001:KSI852010 KSI852015:KSI852023 KSI852028:KSI852034 KSI852039:KSI852043 KSI917511:KSI917520 KSI917525:KSI917532 KSI917537:KSI917546 KSI917551:KSI917559 KSI917564:KSI917570 KSI917575:KSI917579 KSI983047:KSI983056 KSI983061:KSI983068 KSI983073:KSI983082 KSI983087:KSI983095 KSI983100:KSI983106 KSI983111:KSI983115 LCE3:LCE11 LCE16:LCE23 LCE28:LCE37 LCE43:LCE51 LCE56:LCE62 LCE67:LCE75 LCE65543:LCE65552 LCE65557:LCE65564 LCE65569:LCE65578 LCE65583:LCE65591 LCE65596:LCE65602 LCE65607:LCE65611 LCE131079:LCE131088 LCE131093:LCE131100 LCE131105:LCE131114 LCE131119:LCE131127 LCE131132:LCE131138 LCE131143:LCE131147 LCE196615:LCE196624 LCE196629:LCE196636 LCE196641:LCE196650 LCE196655:LCE196663 LCE196668:LCE196674 LCE196679:LCE196683 LCE262151:LCE262160 LCE262165:LCE262172 LCE262177:LCE262186 LCE262191:LCE262199 LCE262204:LCE262210 LCE262215:LCE262219 LCE327687:LCE327696 LCE327701:LCE327708 LCE327713:LCE327722 LCE327727:LCE327735 LCE327740:LCE327746 LCE327751:LCE327755 LCE393223:LCE393232 LCE393237:LCE393244 LCE393249:LCE393258 LCE393263:LCE393271 LCE393276:LCE393282 LCE393287:LCE393291 LCE458759:LCE458768 LCE458773:LCE458780 LCE458785:LCE458794 LCE458799:LCE458807 LCE458812:LCE458818 LCE458823:LCE458827 LCE524295:LCE524304 LCE524309:LCE524316 LCE524321:LCE524330 LCE524335:LCE524343 LCE524348:LCE524354 LCE524359:LCE524363 LCE589831:LCE589840 LCE589845:LCE589852 LCE589857:LCE589866 LCE589871:LCE589879 LCE589884:LCE589890 LCE589895:LCE589899 LCE655367:LCE655376 LCE655381:LCE655388 LCE655393:LCE655402 LCE655407:LCE655415 LCE655420:LCE655426 LCE655431:LCE655435 LCE720903:LCE720912 LCE720917:LCE720924 LCE720929:LCE720938 LCE720943:LCE720951 LCE720956:LCE720962 LCE720967:LCE720971 LCE786439:LCE786448 LCE786453:LCE786460 LCE786465:LCE786474 LCE786479:LCE786487 LCE786492:LCE786498 LCE786503:LCE786507 LCE851975:LCE851984 LCE851989:LCE851996 LCE852001:LCE852010 LCE852015:LCE852023 LCE852028:LCE852034 LCE852039:LCE852043 LCE917511:LCE917520 LCE917525:LCE917532 LCE917537:LCE917546 LCE917551:LCE917559 LCE917564:LCE917570 LCE917575:LCE917579 LCE983047:LCE983056 LCE983061:LCE983068 LCE983073:LCE983082 LCE983087:LCE983095 LCE983100:LCE983106 LCE983111:LCE983115 LMA3:LMA11 LMA16:LMA23 LMA28:LMA37 LMA43:LMA51 LMA56:LMA62 LMA67:LMA75 LMA65543:LMA65552 LMA65557:LMA65564 LMA65569:LMA65578 LMA65583:LMA65591 LMA65596:LMA65602 LMA65607:LMA65611 LMA131079:LMA131088 LMA131093:LMA131100 LMA131105:LMA131114 LMA131119:LMA131127 LMA131132:LMA131138 LMA131143:LMA131147 LMA196615:LMA196624 LMA196629:LMA196636 LMA196641:LMA196650 LMA196655:LMA196663 LMA196668:LMA196674 LMA196679:LMA196683 LMA262151:LMA262160 LMA262165:LMA262172 LMA262177:LMA262186 LMA262191:LMA262199 LMA262204:LMA262210 LMA262215:LMA262219 LMA327687:LMA327696 LMA327701:LMA327708 LMA327713:LMA327722 LMA327727:LMA327735 LMA327740:LMA327746 LMA327751:LMA327755 LMA393223:LMA393232 LMA393237:LMA393244 LMA393249:LMA393258 LMA393263:LMA393271 LMA393276:LMA393282 LMA393287:LMA393291 LMA458759:LMA458768 LMA458773:LMA458780 LMA458785:LMA458794 LMA458799:LMA458807 LMA458812:LMA458818 LMA458823:LMA458827 LMA524295:LMA524304 LMA524309:LMA524316 LMA524321:LMA524330 LMA524335:LMA524343 LMA524348:LMA524354 LMA524359:LMA524363 LMA589831:LMA589840 LMA589845:LMA589852 LMA589857:LMA589866 LMA589871:LMA589879 LMA589884:LMA589890 LMA589895:LMA589899 LMA655367:LMA655376 LMA655381:LMA655388 LMA655393:LMA655402 LMA655407:LMA655415 LMA655420:LMA655426 LMA655431:LMA655435 LMA720903:LMA720912 LMA720917:LMA720924 LMA720929:LMA720938 LMA720943:LMA720951 LMA720956:LMA720962 LMA720967:LMA720971 LMA786439:LMA786448 LMA786453:LMA786460 LMA786465:LMA786474 LMA786479:LMA786487 LMA786492:LMA786498 LMA786503:LMA786507 LMA851975:LMA851984 LMA851989:LMA851996 LMA852001:LMA852010 LMA852015:LMA852023 LMA852028:LMA852034 LMA852039:LMA852043 LMA917511:LMA917520 LMA917525:LMA917532 LMA917537:LMA917546 LMA917551:LMA917559 LMA917564:LMA917570 LMA917575:LMA917579 LMA983047:LMA983056 LMA983061:LMA983068 LMA983073:LMA983082 LMA983087:LMA983095 LMA983100:LMA983106 LMA983111:LMA983115 LVW3:LVW11 LVW16:LVW23 LVW28:LVW37 LVW43:LVW51 LVW56:LVW62 LVW67:LVW75 LVW65543:LVW65552 LVW65557:LVW65564 LVW65569:LVW65578 LVW65583:LVW65591 LVW65596:LVW65602 LVW65607:LVW65611 LVW131079:LVW131088 LVW131093:LVW131100 LVW131105:LVW131114 LVW131119:LVW131127 LVW131132:LVW131138 LVW131143:LVW131147 LVW196615:LVW196624 LVW196629:LVW196636 LVW196641:LVW196650 LVW196655:LVW196663 LVW196668:LVW196674 LVW196679:LVW196683 LVW262151:LVW262160 LVW262165:LVW262172 LVW262177:LVW262186 LVW262191:LVW262199 LVW262204:LVW262210 LVW262215:LVW262219 LVW327687:LVW327696 LVW327701:LVW327708 LVW327713:LVW327722 LVW327727:LVW327735 LVW327740:LVW327746 LVW327751:LVW327755 LVW393223:LVW393232 LVW393237:LVW393244 LVW393249:LVW393258 LVW393263:LVW393271 LVW393276:LVW393282 LVW393287:LVW393291 LVW458759:LVW458768 LVW458773:LVW458780 LVW458785:LVW458794 LVW458799:LVW458807 LVW458812:LVW458818 LVW458823:LVW458827 LVW524295:LVW524304 LVW524309:LVW524316 LVW524321:LVW524330 LVW524335:LVW524343 LVW524348:LVW524354 LVW524359:LVW524363 LVW589831:LVW589840 LVW589845:LVW589852 LVW589857:LVW589866 LVW589871:LVW589879 LVW589884:LVW589890 LVW589895:LVW589899 LVW655367:LVW655376 LVW655381:LVW655388 LVW655393:LVW655402 LVW655407:LVW655415 LVW655420:LVW655426 LVW655431:LVW655435 LVW720903:LVW720912 LVW720917:LVW720924 LVW720929:LVW720938 LVW720943:LVW720951 LVW720956:LVW720962 LVW720967:LVW720971 LVW786439:LVW786448 LVW786453:LVW786460 LVW786465:LVW786474 LVW786479:LVW786487 LVW786492:LVW786498 LVW786503:LVW786507 LVW851975:LVW851984 LVW851989:LVW851996 LVW852001:LVW852010 LVW852015:LVW852023 LVW852028:LVW852034 LVW852039:LVW852043 LVW917511:LVW917520 LVW917525:LVW917532 LVW917537:LVW917546 LVW917551:LVW917559 LVW917564:LVW917570 LVW917575:LVW917579 LVW983047:LVW983056 LVW983061:LVW983068 LVW983073:LVW983082 LVW983087:LVW983095 LVW983100:LVW983106 LVW983111:LVW983115 MFS3:MFS11 MFS16:MFS23 MFS28:MFS37 MFS43:MFS51 MFS56:MFS62 MFS67:MFS75 MFS65543:MFS65552 MFS65557:MFS65564 MFS65569:MFS65578 MFS65583:MFS65591 MFS65596:MFS65602 MFS65607:MFS65611 MFS131079:MFS131088 MFS131093:MFS131100 MFS131105:MFS131114 MFS131119:MFS131127 MFS131132:MFS131138 MFS131143:MFS131147 MFS196615:MFS196624 MFS196629:MFS196636 MFS196641:MFS196650 MFS196655:MFS196663 MFS196668:MFS196674 MFS196679:MFS196683 MFS262151:MFS262160 MFS262165:MFS262172 MFS262177:MFS262186 MFS262191:MFS262199 MFS262204:MFS262210 MFS262215:MFS262219 MFS327687:MFS327696 MFS327701:MFS327708 MFS327713:MFS327722 MFS327727:MFS327735 MFS327740:MFS327746 MFS327751:MFS327755 MFS393223:MFS393232 MFS393237:MFS393244 MFS393249:MFS393258 MFS393263:MFS393271 MFS393276:MFS393282 MFS393287:MFS393291 MFS458759:MFS458768 MFS458773:MFS458780 MFS458785:MFS458794 MFS458799:MFS458807 MFS458812:MFS458818 MFS458823:MFS458827 MFS524295:MFS524304 MFS524309:MFS524316 MFS524321:MFS524330 MFS524335:MFS524343 MFS524348:MFS524354 MFS524359:MFS524363 MFS589831:MFS589840 MFS589845:MFS589852 MFS589857:MFS589866 MFS589871:MFS589879 MFS589884:MFS589890 MFS589895:MFS589899 MFS655367:MFS655376 MFS655381:MFS655388 MFS655393:MFS655402 MFS655407:MFS655415 MFS655420:MFS655426 MFS655431:MFS655435 MFS720903:MFS720912 MFS720917:MFS720924 MFS720929:MFS720938 MFS720943:MFS720951 MFS720956:MFS720962 MFS720967:MFS720971 MFS786439:MFS786448 MFS786453:MFS786460 MFS786465:MFS786474 MFS786479:MFS786487 MFS786492:MFS786498 MFS786503:MFS786507 MFS851975:MFS851984 MFS851989:MFS851996 MFS852001:MFS852010 MFS852015:MFS852023 MFS852028:MFS852034 MFS852039:MFS852043 MFS917511:MFS917520 MFS917525:MFS917532 MFS917537:MFS917546 MFS917551:MFS917559 MFS917564:MFS917570 MFS917575:MFS917579 MFS983047:MFS983056 MFS983061:MFS983068 MFS983073:MFS983082 MFS983087:MFS983095 MFS983100:MFS983106 MFS983111:MFS983115 MPO3:MPO11 MPO16:MPO23 MPO28:MPO37 MPO43:MPO51 MPO56:MPO62 MPO67:MPO75 MPO65543:MPO65552 MPO65557:MPO65564 MPO65569:MPO65578 MPO65583:MPO65591 MPO65596:MPO65602 MPO65607:MPO65611 MPO131079:MPO131088 MPO131093:MPO131100 MPO131105:MPO131114 MPO131119:MPO131127 MPO131132:MPO131138 MPO131143:MPO131147 MPO196615:MPO196624 MPO196629:MPO196636 MPO196641:MPO196650 MPO196655:MPO196663 MPO196668:MPO196674 MPO196679:MPO196683 MPO262151:MPO262160 MPO262165:MPO262172 MPO262177:MPO262186 MPO262191:MPO262199 MPO262204:MPO262210 MPO262215:MPO262219 MPO327687:MPO327696 MPO327701:MPO327708 MPO327713:MPO327722 MPO327727:MPO327735 MPO327740:MPO327746 MPO327751:MPO327755 MPO393223:MPO393232 MPO393237:MPO393244 MPO393249:MPO393258 MPO393263:MPO393271 MPO393276:MPO393282 MPO393287:MPO393291 MPO458759:MPO458768 MPO458773:MPO458780 MPO458785:MPO458794 MPO458799:MPO458807 MPO458812:MPO458818 MPO458823:MPO458827 MPO524295:MPO524304 MPO524309:MPO524316 MPO524321:MPO524330 MPO524335:MPO524343 MPO524348:MPO524354 MPO524359:MPO524363 MPO589831:MPO589840 MPO589845:MPO589852 MPO589857:MPO589866 MPO589871:MPO589879 MPO589884:MPO589890 MPO589895:MPO589899 MPO655367:MPO655376 MPO655381:MPO655388 MPO655393:MPO655402 MPO655407:MPO655415 MPO655420:MPO655426 MPO655431:MPO655435 MPO720903:MPO720912 MPO720917:MPO720924 MPO720929:MPO720938 MPO720943:MPO720951 MPO720956:MPO720962 MPO720967:MPO720971 MPO786439:MPO786448 MPO786453:MPO786460 MPO786465:MPO786474 MPO786479:MPO786487 MPO786492:MPO786498 MPO786503:MPO786507 MPO851975:MPO851984 MPO851989:MPO851996 MPO852001:MPO852010 MPO852015:MPO852023 MPO852028:MPO852034 MPO852039:MPO852043 MPO917511:MPO917520 MPO917525:MPO917532 MPO917537:MPO917546 MPO917551:MPO917559 MPO917564:MPO917570 MPO917575:MPO917579 MPO983047:MPO983056 MPO983061:MPO983068 MPO983073:MPO983082 MPO983087:MPO983095 MPO983100:MPO983106 MPO983111:MPO983115 MZK3:MZK11 MZK16:MZK23 MZK28:MZK37 MZK43:MZK51 MZK56:MZK62 MZK67:MZK75 MZK65543:MZK65552 MZK65557:MZK65564 MZK65569:MZK65578 MZK65583:MZK65591 MZK65596:MZK65602 MZK65607:MZK65611 MZK131079:MZK131088 MZK131093:MZK131100 MZK131105:MZK131114 MZK131119:MZK131127 MZK131132:MZK131138 MZK131143:MZK131147 MZK196615:MZK196624 MZK196629:MZK196636 MZK196641:MZK196650 MZK196655:MZK196663 MZK196668:MZK196674 MZK196679:MZK196683 MZK262151:MZK262160 MZK262165:MZK262172 MZK262177:MZK262186 MZK262191:MZK262199 MZK262204:MZK262210 MZK262215:MZK262219 MZK327687:MZK327696 MZK327701:MZK327708 MZK327713:MZK327722 MZK327727:MZK327735 MZK327740:MZK327746 MZK327751:MZK327755 MZK393223:MZK393232 MZK393237:MZK393244 MZK393249:MZK393258 MZK393263:MZK393271 MZK393276:MZK393282 MZK393287:MZK393291 MZK458759:MZK458768 MZK458773:MZK458780 MZK458785:MZK458794 MZK458799:MZK458807 MZK458812:MZK458818 MZK458823:MZK458827 MZK524295:MZK524304 MZK524309:MZK524316 MZK524321:MZK524330 MZK524335:MZK524343 MZK524348:MZK524354 MZK524359:MZK524363 MZK589831:MZK589840 MZK589845:MZK589852 MZK589857:MZK589866 MZK589871:MZK589879 MZK589884:MZK589890 MZK589895:MZK589899 MZK655367:MZK655376 MZK655381:MZK655388 MZK655393:MZK655402 MZK655407:MZK655415 MZK655420:MZK655426 MZK655431:MZK655435 MZK720903:MZK720912 MZK720917:MZK720924 MZK720929:MZK720938 MZK720943:MZK720951 MZK720956:MZK720962 MZK720967:MZK720971 MZK786439:MZK786448 MZK786453:MZK786460 MZK786465:MZK786474 MZK786479:MZK786487 MZK786492:MZK786498 MZK786503:MZK786507 MZK851975:MZK851984 MZK851989:MZK851996 MZK852001:MZK852010 MZK852015:MZK852023 MZK852028:MZK852034 MZK852039:MZK852043 MZK917511:MZK917520 MZK917525:MZK917532 MZK917537:MZK917546 MZK917551:MZK917559 MZK917564:MZK917570 MZK917575:MZK917579 MZK983047:MZK983056 MZK983061:MZK983068 MZK983073:MZK983082 MZK983087:MZK983095 MZK983100:MZK983106 MZK983111:MZK983115 NJG3:NJG11 NJG16:NJG23 NJG28:NJG37 NJG43:NJG51 NJG56:NJG62 NJG67:NJG75 NJG65543:NJG65552 NJG65557:NJG65564 NJG65569:NJG65578 NJG65583:NJG65591 NJG65596:NJG65602 NJG65607:NJG65611 NJG131079:NJG131088 NJG131093:NJG131100 NJG131105:NJG131114 NJG131119:NJG131127 NJG131132:NJG131138 NJG131143:NJG131147 NJG196615:NJG196624 NJG196629:NJG196636 NJG196641:NJG196650 NJG196655:NJG196663 NJG196668:NJG196674 NJG196679:NJG196683 NJG262151:NJG262160 NJG262165:NJG262172 NJG262177:NJG262186 NJG262191:NJG262199 NJG262204:NJG262210 NJG262215:NJG262219 NJG327687:NJG327696 NJG327701:NJG327708 NJG327713:NJG327722 NJG327727:NJG327735 NJG327740:NJG327746 NJG327751:NJG327755 NJG393223:NJG393232 NJG393237:NJG393244 NJG393249:NJG393258 NJG393263:NJG393271 NJG393276:NJG393282 NJG393287:NJG393291 NJG458759:NJG458768 NJG458773:NJG458780 NJG458785:NJG458794 NJG458799:NJG458807 NJG458812:NJG458818 NJG458823:NJG458827 NJG524295:NJG524304 NJG524309:NJG524316 NJG524321:NJG524330 NJG524335:NJG524343 NJG524348:NJG524354 NJG524359:NJG524363 NJG589831:NJG589840 NJG589845:NJG589852 NJG589857:NJG589866 NJG589871:NJG589879 NJG589884:NJG589890 NJG589895:NJG589899 NJG655367:NJG655376 NJG655381:NJG655388 NJG655393:NJG655402 NJG655407:NJG655415 NJG655420:NJG655426 NJG655431:NJG655435 NJG720903:NJG720912 NJG720917:NJG720924 NJG720929:NJG720938 NJG720943:NJG720951 NJG720956:NJG720962 NJG720967:NJG720971 NJG786439:NJG786448 NJG786453:NJG786460 NJG786465:NJG786474 NJG786479:NJG786487 NJG786492:NJG786498 NJG786503:NJG786507 NJG851975:NJG851984 NJG851989:NJG851996 NJG852001:NJG852010 NJG852015:NJG852023 NJG852028:NJG852034 NJG852039:NJG852043 NJG917511:NJG917520 NJG917525:NJG917532 NJG917537:NJG917546 NJG917551:NJG917559 NJG917564:NJG917570 NJG917575:NJG917579 NJG983047:NJG983056 NJG983061:NJG983068 NJG983073:NJG983082 NJG983087:NJG983095 NJG983100:NJG983106 NJG983111:NJG983115 NTC3:NTC11 NTC16:NTC23 NTC28:NTC37 NTC43:NTC51 NTC56:NTC62 NTC67:NTC75 NTC65543:NTC65552 NTC65557:NTC65564 NTC65569:NTC65578 NTC65583:NTC65591 NTC65596:NTC65602 NTC65607:NTC65611 NTC131079:NTC131088 NTC131093:NTC131100 NTC131105:NTC131114 NTC131119:NTC131127 NTC131132:NTC131138 NTC131143:NTC131147 NTC196615:NTC196624 NTC196629:NTC196636 NTC196641:NTC196650 NTC196655:NTC196663 NTC196668:NTC196674 NTC196679:NTC196683 NTC262151:NTC262160 NTC262165:NTC262172 NTC262177:NTC262186 NTC262191:NTC262199 NTC262204:NTC262210 NTC262215:NTC262219 NTC327687:NTC327696 NTC327701:NTC327708 NTC327713:NTC327722 NTC327727:NTC327735 NTC327740:NTC327746 NTC327751:NTC327755 NTC393223:NTC393232 NTC393237:NTC393244 NTC393249:NTC393258 NTC393263:NTC393271 NTC393276:NTC393282 NTC393287:NTC393291 NTC458759:NTC458768 NTC458773:NTC458780 NTC458785:NTC458794 NTC458799:NTC458807 NTC458812:NTC458818 NTC458823:NTC458827 NTC524295:NTC524304 NTC524309:NTC524316 NTC524321:NTC524330 NTC524335:NTC524343 NTC524348:NTC524354 NTC524359:NTC524363 NTC589831:NTC589840 NTC589845:NTC589852 NTC589857:NTC589866 NTC589871:NTC589879 NTC589884:NTC589890 NTC589895:NTC589899 NTC655367:NTC655376 NTC655381:NTC655388 NTC655393:NTC655402 NTC655407:NTC655415 NTC655420:NTC655426 NTC655431:NTC655435 NTC720903:NTC720912 NTC720917:NTC720924 NTC720929:NTC720938 NTC720943:NTC720951 NTC720956:NTC720962 NTC720967:NTC720971 NTC786439:NTC786448 NTC786453:NTC786460 NTC786465:NTC786474 NTC786479:NTC786487 NTC786492:NTC786498 NTC786503:NTC786507 NTC851975:NTC851984 NTC851989:NTC851996 NTC852001:NTC852010 NTC852015:NTC852023 NTC852028:NTC852034 NTC852039:NTC852043 NTC917511:NTC917520 NTC917525:NTC917532 NTC917537:NTC917546 NTC917551:NTC917559 NTC917564:NTC917570 NTC917575:NTC917579 NTC983047:NTC983056 NTC983061:NTC983068 NTC983073:NTC983082 NTC983087:NTC983095 NTC983100:NTC983106 NTC983111:NTC983115 OCY3:OCY11 OCY16:OCY23 OCY28:OCY37 OCY43:OCY51 OCY56:OCY62 OCY67:OCY75 OCY65543:OCY65552 OCY65557:OCY65564 OCY65569:OCY65578 OCY65583:OCY65591 OCY65596:OCY65602 OCY65607:OCY65611 OCY131079:OCY131088 OCY131093:OCY131100 OCY131105:OCY131114 OCY131119:OCY131127 OCY131132:OCY131138 OCY131143:OCY131147 OCY196615:OCY196624 OCY196629:OCY196636 OCY196641:OCY196650 OCY196655:OCY196663 OCY196668:OCY196674 OCY196679:OCY196683 OCY262151:OCY262160 OCY262165:OCY262172 OCY262177:OCY262186 OCY262191:OCY262199 OCY262204:OCY262210 OCY262215:OCY262219 OCY327687:OCY327696 OCY327701:OCY327708 OCY327713:OCY327722 OCY327727:OCY327735 OCY327740:OCY327746 OCY327751:OCY327755 OCY393223:OCY393232 OCY393237:OCY393244 OCY393249:OCY393258 OCY393263:OCY393271 OCY393276:OCY393282 OCY393287:OCY393291 OCY458759:OCY458768 OCY458773:OCY458780 OCY458785:OCY458794 OCY458799:OCY458807 OCY458812:OCY458818 OCY458823:OCY458827 OCY524295:OCY524304 OCY524309:OCY524316 OCY524321:OCY524330 OCY524335:OCY524343 OCY524348:OCY524354 OCY524359:OCY524363 OCY589831:OCY589840 OCY589845:OCY589852 OCY589857:OCY589866 OCY589871:OCY589879 OCY589884:OCY589890 OCY589895:OCY589899 OCY655367:OCY655376 OCY655381:OCY655388 OCY655393:OCY655402 OCY655407:OCY655415 OCY655420:OCY655426 OCY655431:OCY655435 OCY720903:OCY720912 OCY720917:OCY720924 OCY720929:OCY720938 OCY720943:OCY720951 OCY720956:OCY720962 OCY720967:OCY720971 OCY786439:OCY786448 OCY786453:OCY786460 OCY786465:OCY786474 OCY786479:OCY786487 OCY786492:OCY786498 OCY786503:OCY786507 OCY851975:OCY851984 OCY851989:OCY851996 OCY852001:OCY852010 OCY852015:OCY852023 OCY852028:OCY852034 OCY852039:OCY852043 OCY917511:OCY917520 OCY917525:OCY917532 OCY917537:OCY917546 OCY917551:OCY917559 OCY917564:OCY917570 OCY917575:OCY917579 OCY983047:OCY983056 OCY983061:OCY983068 OCY983073:OCY983082 OCY983087:OCY983095 OCY983100:OCY983106 OCY983111:OCY983115 OMU3:OMU11 OMU16:OMU23 OMU28:OMU37 OMU43:OMU51 OMU56:OMU62 OMU67:OMU75 OMU65543:OMU65552 OMU65557:OMU65564 OMU65569:OMU65578 OMU65583:OMU65591 OMU65596:OMU65602 OMU65607:OMU65611 OMU131079:OMU131088 OMU131093:OMU131100 OMU131105:OMU131114 OMU131119:OMU131127 OMU131132:OMU131138 OMU131143:OMU131147 OMU196615:OMU196624 OMU196629:OMU196636 OMU196641:OMU196650 OMU196655:OMU196663 OMU196668:OMU196674 OMU196679:OMU196683 OMU262151:OMU262160 OMU262165:OMU262172 OMU262177:OMU262186 OMU262191:OMU262199 OMU262204:OMU262210 OMU262215:OMU262219 OMU327687:OMU327696 OMU327701:OMU327708 OMU327713:OMU327722 OMU327727:OMU327735 OMU327740:OMU327746 OMU327751:OMU327755 OMU393223:OMU393232 OMU393237:OMU393244 OMU393249:OMU393258 OMU393263:OMU393271 OMU393276:OMU393282 OMU393287:OMU393291 OMU458759:OMU458768 OMU458773:OMU458780 OMU458785:OMU458794 OMU458799:OMU458807 OMU458812:OMU458818 OMU458823:OMU458827 OMU524295:OMU524304 OMU524309:OMU524316 OMU524321:OMU524330 OMU524335:OMU524343 OMU524348:OMU524354 OMU524359:OMU524363 OMU589831:OMU589840 OMU589845:OMU589852 OMU589857:OMU589866 OMU589871:OMU589879 OMU589884:OMU589890 OMU589895:OMU589899 OMU655367:OMU655376 OMU655381:OMU655388 OMU655393:OMU655402 OMU655407:OMU655415 OMU655420:OMU655426 OMU655431:OMU655435 OMU720903:OMU720912 OMU720917:OMU720924 OMU720929:OMU720938 OMU720943:OMU720951 OMU720956:OMU720962 OMU720967:OMU720971 OMU786439:OMU786448 OMU786453:OMU786460 OMU786465:OMU786474 OMU786479:OMU786487 OMU786492:OMU786498 OMU786503:OMU786507 OMU851975:OMU851984 OMU851989:OMU851996 OMU852001:OMU852010 OMU852015:OMU852023 OMU852028:OMU852034 OMU852039:OMU852043 OMU917511:OMU917520 OMU917525:OMU917532 OMU917537:OMU917546 OMU917551:OMU917559 OMU917564:OMU917570 OMU917575:OMU917579 OMU983047:OMU983056 OMU983061:OMU983068 OMU983073:OMU983082 OMU983087:OMU983095 OMU983100:OMU983106 OMU983111:OMU983115 OWQ3:OWQ11 OWQ16:OWQ23 OWQ28:OWQ37 OWQ43:OWQ51 OWQ56:OWQ62 OWQ67:OWQ75 OWQ65543:OWQ65552 OWQ65557:OWQ65564 OWQ65569:OWQ65578 OWQ65583:OWQ65591 OWQ65596:OWQ65602 OWQ65607:OWQ65611 OWQ131079:OWQ131088 OWQ131093:OWQ131100 OWQ131105:OWQ131114 OWQ131119:OWQ131127 OWQ131132:OWQ131138 OWQ131143:OWQ131147 OWQ196615:OWQ196624 OWQ196629:OWQ196636 OWQ196641:OWQ196650 OWQ196655:OWQ196663 OWQ196668:OWQ196674 OWQ196679:OWQ196683 OWQ262151:OWQ262160 OWQ262165:OWQ262172 OWQ262177:OWQ262186 OWQ262191:OWQ262199 OWQ262204:OWQ262210 OWQ262215:OWQ262219 OWQ327687:OWQ327696 OWQ327701:OWQ327708 OWQ327713:OWQ327722 OWQ327727:OWQ327735 OWQ327740:OWQ327746 OWQ327751:OWQ327755 OWQ393223:OWQ393232 OWQ393237:OWQ393244 OWQ393249:OWQ393258 OWQ393263:OWQ393271 OWQ393276:OWQ393282 OWQ393287:OWQ393291 OWQ458759:OWQ458768 OWQ458773:OWQ458780 OWQ458785:OWQ458794 OWQ458799:OWQ458807 OWQ458812:OWQ458818 OWQ458823:OWQ458827 OWQ524295:OWQ524304 OWQ524309:OWQ524316 OWQ524321:OWQ524330 OWQ524335:OWQ524343 OWQ524348:OWQ524354 OWQ524359:OWQ524363 OWQ589831:OWQ589840 OWQ589845:OWQ589852 OWQ589857:OWQ589866 OWQ589871:OWQ589879 OWQ589884:OWQ589890 OWQ589895:OWQ589899 OWQ655367:OWQ655376 OWQ655381:OWQ655388 OWQ655393:OWQ655402 OWQ655407:OWQ655415 OWQ655420:OWQ655426 OWQ655431:OWQ655435 OWQ720903:OWQ720912 OWQ720917:OWQ720924 OWQ720929:OWQ720938 OWQ720943:OWQ720951 OWQ720956:OWQ720962 OWQ720967:OWQ720971 OWQ786439:OWQ786448 OWQ786453:OWQ786460 OWQ786465:OWQ786474 OWQ786479:OWQ786487 OWQ786492:OWQ786498 OWQ786503:OWQ786507 OWQ851975:OWQ851984 OWQ851989:OWQ851996 OWQ852001:OWQ852010 OWQ852015:OWQ852023 OWQ852028:OWQ852034 OWQ852039:OWQ852043 OWQ917511:OWQ917520 OWQ917525:OWQ917532 OWQ917537:OWQ917546 OWQ917551:OWQ917559 OWQ917564:OWQ917570 OWQ917575:OWQ917579 OWQ983047:OWQ983056 OWQ983061:OWQ983068 OWQ983073:OWQ983082 OWQ983087:OWQ983095 OWQ983100:OWQ983106 OWQ983111:OWQ983115 PGM3:PGM11 PGM16:PGM23 PGM28:PGM37 PGM43:PGM51 PGM56:PGM62 PGM67:PGM75 PGM65543:PGM65552 PGM65557:PGM65564 PGM65569:PGM65578 PGM65583:PGM65591 PGM65596:PGM65602 PGM65607:PGM65611 PGM131079:PGM131088 PGM131093:PGM131100 PGM131105:PGM131114 PGM131119:PGM131127 PGM131132:PGM131138 PGM131143:PGM131147 PGM196615:PGM196624 PGM196629:PGM196636 PGM196641:PGM196650 PGM196655:PGM196663 PGM196668:PGM196674 PGM196679:PGM196683 PGM262151:PGM262160 PGM262165:PGM262172 PGM262177:PGM262186 PGM262191:PGM262199 PGM262204:PGM262210 PGM262215:PGM262219 PGM327687:PGM327696 PGM327701:PGM327708 PGM327713:PGM327722 PGM327727:PGM327735 PGM327740:PGM327746 PGM327751:PGM327755 PGM393223:PGM393232 PGM393237:PGM393244 PGM393249:PGM393258 PGM393263:PGM393271 PGM393276:PGM393282 PGM393287:PGM393291 PGM458759:PGM458768 PGM458773:PGM458780 PGM458785:PGM458794 PGM458799:PGM458807 PGM458812:PGM458818 PGM458823:PGM458827 PGM524295:PGM524304 PGM524309:PGM524316 PGM524321:PGM524330 PGM524335:PGM524343 PGM524348:PGM524354 PGM524359:PGM524363 PGM589831:PGM589840 PGM589845:PGM589852 PGM589857:PGM589866 PGM589871:PGM589879 PGM589884:PGM589890 PGM589895:PGM589899 PGM655367:PGM655376 PGM655381:PGM655388 PGM655393:PGM655402 PGM655407:PGM655415 PGM655420:PGM655426 PGM655431:PGM655435 PGM720903:PGM720912 PGM720917:PGM720924 PGM720929:PGM720938 PGM720943:PGM720951 PGM720956:PGM720962 PGM720967:PGM720971 PGM786439:PGM786448 PGM786453:PGM786460 PGM786465:PGM786474 PGM786479:PGM786487 PGM786492:PGM786498 PGM786503:PGM786507 PGM851975:PGM851984 PGM851989:PGM851996 PGM852001:PGM852010 PGM852015:PGM852023 PGM852028:PGM852034 PGM852039:PGM852043 PGM917511:PGM917520 PGM917525:PGM917532 PGM917537:PGM917546 PGM917551:PGM917559 PGM917564:PGM917570 PGM917575:PGM917579 PGM983047:PGM983056 PGM983061:PGM983068 PGM983073:PGM983082 PGM983087:PGM983095 PGM983100:PGM983106 PGM983111:PGM983115 PQI3:PQI11 PQI16:PQI23 PQI28:PQI37 PQI43:PQI51 PQI56:PQI62 PQI67:PQI75 PQI65543:PQI65552 PQI65557:PQI65564 PQI65569:PQI65578 PQI65583:PQI65591 PQI65596:PQI65602 PQI65607:PQI65611 PQI131079:PQI131088 PQI131093:PQI131100 PQI131105:PQI131114 PQI131119:PQI131127 PQI131132:PQI131138 PQI131143:PQI131147 PQI196615:PQI196624 PQI196629:PQI196636 PQI196641:PQI196650 PQI196655:PQI196663 PQI196668:PQI196674 PQI196679:PQI196683 PQI262151:PQI262160 PQI262165:PQI262172 PQI262177:PQI262186 PQI262191:PQI262199 PQI262204:PQI262210 PQI262215:PQI262219 PQI327687:PQI327696 PQI327701:PQI327708 PQI327713:PQI327722 PQI327727:PQI327735 PQI327740:PQI327746 PQI327751:PQI327755 PQI393223:PQI393232 PQI393237:PQI393244 PQI393249:PQI393258 PQI393263:PQI393271 PQI393276:PQI393282 PQI393287:PQI393291 PQI458759:PQI458768 PQI458773:PQI458780 PQI458785:PQI458794 PQI458799:PQI458807 PQI458812:PQI458818 PQI458823:PQI458827 PQI524295:PQI524304 PQI524309:PQI524316 PQI524321:PQI524330 PQI524335:PQI524343 PQI524348:PQI524354 PQI524359:PQI524363 PQI589831:PQI589840 PQI589845:PQI589852 PQI589857:PQI589866 PQI589871:PQI589879 PQI589884:PQI589890 PQI589895:PQI589899 PQI655367:PQI655376 PQI655381:PQI655388 PQI655393:PQI655402 PQI655407:PQI655415 PQI655420:PQI655426 PQI655431:PQI655435 PQI720903:PQI720912 PQI720917:PQI720924 PQI720929:PQI720938 PQI720943:PQI720951 PQI720956:PQI720962 PQI720967:PQI720971 PQI786439:PQI786448 PQI786453:PQI786460 PQI786465:PQI786474 PQI786479:PQI786487 PQI786492:PQI786498 PQI786503:PQI786507 PQI851975:PQI851984 PQI851989:PQI851996 PQI852001:PQI852010 PQI852015:PQI852023 PQI852028:PQI852034 PQI852039:PQI852043 PQI917511:PQI917520 PQI917525:PQI917532 PQI917537:PQI917546 PQI917551:PQI917559 PQI917564:PQI917570 PQI917575:PQI917579 PQI983047:PQI983056 PQI983061:PQI983068 PQI983073:PQI983082 PQI983087:PQI983095 PQI983100:PQI983106 PQI983111:PQI983115 QAE3:QAE11 QAE16:QAE23 QAE28:QAE37 QAE43:QAE51 QAE56:QAE62 QAE67:QAE75 QAE65543:QAE65552 QAE65557:QAE65564 QAE65569:QAE65578 QAE65583:QAE65591 QAE65596:QAE65602 QAE65607:QAE65611 QAE131079:QAE131088 QAE131093:QAE131100 QAE131105:QAE131114 QAE131119:QAE131127 QAE131132:QAE131138 QAE131143:QAE131147 QAE196615:QAE196624 QAE196629:QAE196636 QAE196641:QAE196650 QAE196655:QAE196663 QAE196668:QAE196674 QAE196679:QAE196683 QAE262151:QAE262160 QAE262165:QAE262172 QAE262177:QAE262186 QAE262191:QAE262199 QAE262204:QAE262210 QAE262215:QAE262219 QAE327687:QAE327696 QAE327701:QAE327708 QAE327713:QAE327722 QAE327727:QAE327735 QAE327740:QAE327746 QAE327751:QAE327755 QAE393223:QAE393232 QAE393237:QAE393244 QAE393249:QAE393258 QAE393263:QAE393271 QAE393276:QAE393282 QAE393287:QAE393291 QAE458759:QAE458768 QAE458773:QAE458780 QAE458785:QAE458794 QAE458799:QAE458807 QAE458812:QAE458818 QAE458823:QAE458827 QAE524295:QAE524304 QAE524309:QAE524316 QAE524321:QAE524330 QAE524335:QAE524343 QAE524348:QAE524354 QAE524359:QAE524363 QAE589831:QAE589840 QAE589845:QAE589852 QAE589857:QAE589866 QAE589871:QAE589879 QAE589884:QAE589890 QAE589895:QAE589899 QAE655367:QAE655376 QAE655381:QAE655388 QAE655393:QAE655402 QAE655407:QAE655415 QAE655420:QAE655426 QAE655431:QAE655435 QAE720903:QAE720912 QAE720917:QAE720924 QAE720929:QAE720938 QAE720943:QAE720951 QAE720956:QAE720962 QAE720967:QAE720971 QAE786439:QAE786448 QAE786453:QAE786460 QAE786465:QAE786474 QAE786479:QAE786487 QAE786492:QAE786498 QAE786503:QAE786507 QAE851975:QAE851984 QAE851989:QAE851996 QAE852001:QAE852010 QAE852015:QAE852023 QAE852028:QAE852034 QAE852039:QAE852043 QAE917511:QAE917520 QAE917525:QAE917532 QAE917537:QAE917546 QAE917551:QAE917559 QAE917564:QAE917570 QAE917575:QAE917579 QAE983047:QAE983056 QAE983061:QAE983068 QAE983073:QAE983082 QAE983087:QAE983095 QAE983100:QAE983106 QAE983111:QAE983115 QKA3:QKA11 QKA16:QKA23 QKA28:QKA37 QKA43:QKA51 QKA56:QKA62 QKA67:QKA75 QKA65543:QKA65552 QKA65557:QKA65564 QKA65569:QKA65578 QKA65583:QKA65591 QKA65596:QKA65602 QKA65607:QKA65611 QKA131079:QKA131088 QKA131093:QKA131100 QKA131105:QKA131114 QKA131119:QKA131127 QKA131132:QKA131138 QKA131143:QKA131147 QKA196615:QKA196624 QKA196629:QKA196636 QKA196641:QKA196650 QKA196655:QKA196663 QKA196668:QKA196674 QKA196679:QKA196683 QKA262151:QKA262160 QKA262165:QKA262172 QKA262177:QKA262186 QKA262191:QKA262199 QKA262204:QKA262210 QKA262215:QKA262219 QKA327687:QKA327696 QKA327701:QKA327708 QKA327713:QKA327722 QKA327727:QKA327735 QKA327740:QKA327746 QKA327751:QKA327755 QKA393223:QKA393232 QKA393237:QKA393244 QKA393249:QKA393258 QKA393263:QKA393271 QKA393276:QKA393282 QKA393287:QKA393291 QKA458759:QKA458768 QKA458773:QKA458780 QKA458785:QKA458794 QKA458799:QKA458807 QKA458812:QKA458818 QKA458823:QKA458827 QKA524295:QKA524304 QKA524309:QKA524316 QKA524321:QKA524330 QKA524335:QKA524343 QKA524348:QKA524354 QKA524359:QKA524363 QKA589831:QKA589840 QKA589845:QKA589852 QKA589857:QKA589866 QKA589871:QKA589879 QKA589884:QKA589890 QKA589895:QKA589899 QKA655367:QKA655376 QKA655381:QKA655388 QKA655393:QKA655402 QKA655407:QKA655415 QKA655420:QKA655426 QKA655431:QKA655435 QKA720903:QKA720912 QKA720917:QKA720924 QKA720929:QKA720938 QKA720943:QKA720951 QKA720956:QKA720962 QKA720967:QKA720971 QKA786439:QKA786448 QKA786453:QKA786460 QKA786465:QKA786474 QKA786479:QKA786487 QKA786492:QKA786498 QKA786503:QKA786507 QKA851975:QKA851984 QKA851989:QKA851996 QKA852001:QKA852010 QKA852015:QKA852023 QKA852028:QKA852034 QKA852039:QKA852043 QKA917511:QKA917520 QKA917525:QKA917532 QKA917537:QKA917546 QKA917551:QKA917559 QKA917564:QKA917570 QKA917575:QKA917579 QKA983047:QKA983056 QKA983061:QKA983068 QKA983073:QKA983082 QKA983087:QKA983095 QKA983100:QKA983106 QKA983111:QKA983115 QTW3:QTW11 QTW16:QTW23 QTW28:QTW37 QTW43:QTW51 QTW56:QTW62 QTW67:QTW75 QTW65543:QTW65552 QTW65557:QTW65564 QTW65569:QTW65578 QTW65583:QTW65591 QTW65596:QTW65602 QTW65607:QTW65611 QTW131079:QTW131088 QTW131093:QTW131100 QTW131105:QTW131114 QTW131119:QTW131127 QTW131132:QTW131138 QTW131143:QTW131147 QTW196615:QTW196624 QTW196629:QTW196636 QTW196641:QTW196650 QTW196655:QTW196663 QTW196668:QTW196674 QTW196679:QTW196683 QTW262151:QTW262160 QTW262165:QTW262172 QTW262177:QTW262186 QTW262191:QTW262199 QTW262204:QTW262210 QTW262215:QTW262219 QTW327687:QTW327696 QTW327701:QTW327708 QTW327713:QTW327722 QTW327727:QTW327735 QTW327740:QTW327746 QTW327751:QTW327755 QTW393223:QTW393232 QTW393237:QTW393244 QTW393249:QTW393258 QTW393263:QTW393271 QTW393276:QTW393282 QTW393287:QTW393291 QTW458759:QTW458768 QTW458773:QTW458780 QTW458785:QTW458794 QTW458799:QTW458807 QTW458812:QTW458818 QTW458823:QTW458827 QTW524295:QTW524304 QTW524309:QTW524316 QTW524321:QTW524330 QTW524335:QTW524343 QTW524348:QTW524354 QTW524359:QTW524363 QTW589831:QTW589840 QTW589845:QTW589852 QTW589857:QTW589866 QTW589871:QTW589879 QTW589884:QTW589890 QTW589895:QTW589899 QTW655367:QTW655376 QTW655381:QTW655388 QTW655393:QTW655402 QTW655407:QTW655415 QTW655420:QTW655426 QTW655431:QTW655435 QTW720903:QTW720912 QTW720917:QTW720924 QTW720929:QTW720938 QTW720943:QTW720951 QTW720956:QTW720962 QTW720967:QTW720971 QTW786439:QTW786448 QTW786453:QTW786460 QTW786465:QTW786474 QTW786479:QTW786487 QTW786492:QTW786498 QTW786503:QTW786507 QTW851975:QTW851984 QTW851989:QTW851996 QTW852001:QTW852010 QTW852015:QTW852023 QTW852028:QTW852034 QTW852039:QTW852043 QTW917511:QTW917520 QTW917525:QTW917532 QTW917537:QTW917546 QTW917551:QTW917559 QTW917564:QTW917570 QTW917575:QTW917579 QTW983047:QTW983056 QTW983061:QTW983068 QTW983073:QTW983082 QTW983087:QTW983095 QTW983100:QTW983106 QTW983111:QTW983115 RDS3:RDS11 RDS16:RDS23 RDS28:RDS37 RDS43:RDS51 RDS56:RDS62 RDS67:RDS75 RDS65543:RDS65552 RDS65557:RDS65564 RDS65569:RDS65578 RDS65583:RDS65591 RDS65596:RDS65602 RDS65607:RDS65611 RDS131079:RDS131088 RDS131093:RDS131100 RDS131105:RDS131114 RDS131119:RDS131127 RDS131132:RDS131138 RDS131143:RDS131147 RDS196615:RDS196624 RDS196629:RDS196636 RDS196641:RDS196650 RDS196655:RDS196663 RDS196668:RDS196674 RDS196679:RDS196683 RDS262151:RDS262160 RDS262165:RDS262172 RDS262177:RDS262186 RDS262191:RDS262199 RDS262204:RDS262210 RDS262215:RDS262219 RDS327687:RDS327696 RDS327701:RDS327708 RDS327713:RDS327722 RDS327727:RDS327735 RDS327740:RDS327746 RDS327751:RDS327755 RDS393223:RDS393232 RDS393237:RDS393244 RDS393249:RDS393258 RDS393263:RDS393271 RDS393276:RDS393282 RDS393287:RDS393291 RDS458759:RDS458768 RDS458773:RDS458780 RDS458785:RDS458794 RDS458799:RDS458807 RDS458812:RDS458818 RDS458823:RDS458827 RDS524295:RDS524304 RDS524309:RDS524316 RDS524321:RDS524330 RDS524335:RDS524343 RDS524348:RDS524354 RDS524359:RDS524363 RDS589831:RDS589840 RDS589845:RDS589852 RDS589857:RDS589866 RDS589871:RDS589879 RDS589884:RDS589890 RDS589895:RDS589899 RDS655367:RDS655376 RDS655381:RDS655388 RDS655393:RDS655402 RDS655407:RDS655415 RDS655420:RDS655426 RDS655431:RDS655435 RDS720903:RDS720912 RDS720917:RDS720924 RDS720929:RDS720938 RDS720943:RDS720951 RDS720956:RDS720962 RDS720967:RDS720971 RDS786439:RDS786448 RDS786453:RDS786460 RDS786465:RDS786474 RDS786479:RDS786487 RDS786492:RDS786498 RDS786503:RDS786507 RDS851975:RDS851984 RDS851989:RDS851996 RDS852001:RDS852010 RDS852015:RDS852023 RDS852028:RDS852034 RDS852039:RDS852043 RDS917511:RDS917520 RDS917525:RDS917532 RDS917537:RDS917546 RDS917551:RDS917559 RDS917564:RDS917570 RDS917575:RDS917579 RDS983047:RDS983056 RDS983061:RDS983068 RDS983073:RDS983082 RDS983087:RDS983095 RDS983100:RDS983106 RDS983111:RDS983115 RNO3:RNO11 RNO16:RNO23 RNO28:RNO37 RNO43:RNO51 RNO56:RNO62 RNO67:RNO75 RNO65543:RNO65552 RNO65557:RNO65564 RNO65569:RNO65578 RNO65583:RNO65591 RNO65596:RNO65602 RNO65607:RNO65611 RNO131079:RNO131088 RNO131093:RNO131100 RNO131105:RNO131114 RNO131119:RNO131127 RNO131132:RNO131138 RNO131143:RNO131147 RNO196615:RNO196624 RNO196629:RNO196636 RNO196641:RNO196650 RNO196655:RNO196663 RNO196668:RNO196674 RNO196679:RNO196683 RNO262151:RNO262160 RNO262165:RNO262172 RNO262177:RNO262186 RNO262191:RNO262199 RNO262204:RNO262210 RNO262215:RNO262219 RNO327687:RNO327696 RNO327701:RNO327708 RNO327713:RNO327722 RNO327727:RNO327735 RNO327740:RNO327746 RNO327751:RNO327755 RNO393223:RNO393232 RNO393237:RNO393244 RNO393249:RNO393258 RNO393263:RNO393271 RNO393276:RNO393282 RNO393287:RNO393291 RNO458759:RNO458768 RNO458773:RNO458780 RNO458785:RNO458794 RNO458799:RNO458807 RNO458812:RNO458818 RNO458823:RNO458827 RNO524295:RNO524304 RNO524309:RNO524316 RNO524321:RNO524330 RNO524335:RNO524343 RNO524348:RNO524354 RNO524359:RNO524363 RNO589831:RNO589840 RNO589845:RNO589852 RNO589857:RNO589866 RNO589871:RNO589879 RNO589884:RNO589890 RNO589895:RNO589899 RNO655367:RNO655376 RNO655381:RNO655388 RNO655393:RNO655402 RNO655407:RNO655415 RNO655420:RNO655426 RNO655431:RNO655435 RNO720903:RNO720912 RNO720917:RNO720924 RNO720929:RNO720938 RNO720943:RNO720951 RNO720956:RNO720962 RNO720967:RNO720971 RNO786439:RNO786448 RNO786453:RNO786460 RNO786465:RNO786474 RNO786479:RNO786487 RNO786492:RNO786498 RNO786503:RNO786507 RNO851975:RNO851984 RNO851989:RNO851996 RNO852001:RNO852010 RNO852015:RNO852023 RNO852028:RNO852034 RNO852039:RNO852043 RNO917511:RNO917520 RNO917525:RNO917532 RNO917537:RNO917546 RNO917551:RNO917559 RNO917564:RNO917570 RNO917575:RNO917579 RNO983047:RNO983056 RNO983061:RNO983068 RNO983073:RNO983082 RNO983087:RNO983095 RNO983100:RNO983106 RNO983111:RNO983115 RXK3:RXK11 RXK16:RXK23 RXK28:RXK37 RXK43:RXK51 RXK56:RXK62 RXK67:RXK75 RXK65543:RXK65552 RXK65557:RXK65564 RXK65569:RXK65578 RXK65583:RXK65591 RXK65596:RXK65602 RXK65607:RXK65611 RXK131079:RXK131088 RXK131093:RXK131100 RXK131105:RXK131114 RXK131119:RXK131127 RXK131132:RXK131138 RXK131143:RXK131147 RXK196615:RXK196624 RXK196629:RXK196636 RXK196641:RXK196650 RXK196655:RXK196663 RXK196668:RXK196674 RXK196679:RXK196683 RXK262151:RXK262160 RXK262165:RXK262172 RXK262177:RXK262186 RXK262191:RXK262199 RXK262204:RXK262210 RXK262215:RXK262219 RXK327687:RXK327696 RXK327701:RXK327708 RXK327713:RXK327722 RXK327727:RXK327735 RXK327740:RXK327746 RXK327751:RXK327755 RXK393223:RXK393232 RXK393237:RXK393244 RXK393249:RXK393258 RXK393263:RXK393271 RXK393276:RXK393282 RXK393287:RXK393291 RXK458759:RXK458768 RXK458773:RXK458780 RXK458785:RXK458794 RXK458799:RXK458807 RXK458812:RXK458818 RXK458823:RXK458827 RXK524295:RXK524304 RXK524309:RXK524316 RXK524321:RXK524330 RXK524335:RXK524343 RXK524348:RXK524354 RXK524359:RXK524363 RXK589831:RXK589840 RXK589845:RXK589852 RXK589857:RXK589866 RXK589871:RXK589879 RXK589884:RXK589890 RXK589895:RXK589899 RXK655367:RXK655376 RXK655381:RXK655388 RXK655393:RXK655402 RXK655407:RXK655415 RXK655420:RXK655426 RXK655431:RXK655435 RXK720903:RXK720912 RXK720917:RXK720924 RXK720929:RXK720938 RXK720943:RXK720951 RXK720956:RXK720962 RXK720967:RXK720971 RXK786439:RXK786448 RXK786453:RXK786460 RXK786465:RXK786474 RXK786479:RXK786487 RXK786492:RXK786498 RXK786503:RXK786507 RXK851975:RXK851984 RXK851989:RXK851996 RXK852001:RXK852010 RXK852015:RXK852023 RXK852028:RXK852034 RXK852039:RXK852043 RXK917511:RXK917520 RXK917525:RXK917532 RXK917537:RXK917546 RXK917551:RXK917559 RXK917564:RXK917570 RXK917575:RXK917579 RXK983047:RXK983056 RXK983061:RXK983068 RXK983073:RXK983082 RXK983087:RXK983095 RXK983100:RXK983106 RXK983111:RXK983115 SHG3:SHG11 SHG16:SHG23 SHG28:SHG37 SHG43:SHG51 SHG56:SHG62 SHG67:SHG75 SHG65543:SHG65552 SHG65557:SHG65564 SHG65569:SHG65578 SHG65583:SHG65591 SHG65596:SHG65602 SHG65607:SHG65611 SHG131079:SHG131088 SHG131093:SHG131100 SHG131105:SHG131114 SHG131119:SHG131127 SHG131132:SHG131138 SHG131143:SHG131147 SHG196615:SHG196624 SHG196629:SHG196636 SHG196641:SHG196650 SHG196655:SHG196663 SHG196668:SHG196674 SHG196679:SHG196683 SHG262151:SHG262160 SHG262165:SHG262172 SHG262177:SHG262186 SHG262191:SHG262199 SHG262204:SHG262210 SHG262215:SHG262219 SHG327687:SHG327696 SHG327701:SHG327708 SHG327713:SHG327722 SHG327727:SHG327735 SHG327740:SHG327746 SHG327751:SHG327755 SHG393223:SHG393232 SHG393237:SHG393244 SHG393249:SHG393258 SHG393263:SHG393271 SHG393276:SHG393282 SHG393287:SHG393291 SHG458759:SHG458768 SHG458773:SHG458780 SHG458785:SHG458794 SHG458799:SHG458807 SHG458812:SHG458818 SHG458823:SHG458827 SHG524295:SHG524304 SHG524309:SHG524316 SHG524321:SHG524330 SHG524335:SHG524343 SHG524348:SHG524354 SHG524359:SHG524363 SHG589831:SHG589840 SHG589845:SHG589852 SHG589857:SHG589866 SHG589871:SHG589879 SHG589884:SHG589890 SHG589895:SHG589899 SHG655367:SHG655376 SHG655381:SHG655388 SHG655393:SHG655402 SHG655407:SHG655415 SHG655420:SHG655426 SHG655431:SHG655435 SHG720903:SHG720912 SHG720917:SHG720924 SHG720929:SHG720938 SHG720943:SHG720951 SHG720956:SHG720962 SHG720967:SHG720971 SHG786439:SHG786448 SHG786453:SHG786460 SHG786465:SHG786474 SHG786479:SHG786487 SHG786492:SHG786498 SHG786503:SHG786507 SHG851975:SHG851984 SHG851989:SHG851996 SHG852001:SHG852010 SHG852015:SHG852023 SHG852028:SHG852034 SHG852039:SHG852043 SHG917511:SHG917520 SHG917525:SHG917532 SHG917537:SHG917546 SHG917551:SHG917559 SHG917564:SHG917570 SHG917575:SHG917579 SHG983047:SHG983056 SHG983061:SHG983068 SHG983073:SHG983082 SHG983087:SHG983095 SHG983100:SHG983106 SHG983111:SHG983115 SRC3:SRC11 SRC16:SRC23 SRC28:SRC37 SRC43:SRC51 SRC56:SRC62 SRC67:SRC75 SRC65543:SRC65552 SRC65557:SRC65564 SRC65569:SRC65578 SRC65583:SRC65591 SRC65596:SRC65602 SRC65607:SRC65611 SRC131079:SRC131088 SRC131093:SRC131100 SRC131105:SRC131114 SRC131119:SRC131127 SRC131132:SRC131138 SRC131143:SRC131147 SRC196615:SRC196624 SRC196629:SRC196636 SRC196641:SRC196650 SRC196655:SRC196663 SRC196668:SRC196674 SRC196679:SRC196683 SRC262151:SRC262160 SRC262165:SRC262172 SRC262177:SRC262186 SRC262191:SRC262199 SRC262204:SRC262210 SRC262215:SRC262219 SRC327687:SRC327696 SRC327701:SRC327708 SRC327713:SRC327722 SRC327727:SRC327735 SRC327740:SRC327746 SRC327751:SRC327755 SRC393223:SRC393232 SRC393237:SRC393244 SRC393249:SRC393258 SRC393263:SRC393271 SRC393276:SRC393282 SRC393287:SRC393291 SRC458759:SRC458768 SRC458773:SRC458780 SRC458785:SRC458794 SRC458799:SRC458807 SRC458812:SRC458818 SRC458823:SRC458827 SRC524295:SRC524304 SRC524309:SRC524316 SRC524321:SRC524330 SRC524335:SRC524343 SRC524348:SRC524354 SRC524359:SRC524363 SRC589831:SRC589840 SRC589845:SRC589852 SRC589857:SRC589866 SRC589871:SRC589879 SRC589884:SRC589890 SRC589895:SRC589899 SRC655367:SRC655376 SRC655381:SRC655388 SRC655393:SRC655402 SRC655407:SRC655415 SRC655420:SRC655426 SRC655431:SRC655435 SRC720903:SRC720912 SRC720917:SRC720924 SRC720929:SRC720938 SRC720943:SRC720951 SRC720956:SRC720962 SRC720967:SRC720971 SRC786439:SRC786448 SRC786453:SRC786460 SRC786465:SRC786474 SRC786479:SRC786487 SRC786492:SRC786498 SRC786503:SRC786507 SRC851975:SRC851984 SRC851989:SRC851996 SRC852001:SRC852010 SRC852015:SRC852023 SRC852028:SRC852034 SRC852039:SRC852043 SRC917511:SRC917520 SRC917525:SRC917532 SRC917537:SRC917546 SRC917551:SRC917559 SRC917564:SRC917570 SRC917575:SRC917579 SRC983047:SRC983056 SRC983061:SRC983068 SRC983073:SRC983082 SRC983087:SRC983095 SRC983100:SRC983106 SRC983111:SRC983115 TAY3:TAY11 TAY16:TAY23 TAY28:TAY37 TAY43:TAY51 TAY56:TAY62 TAY67:TAY75 TAY65543:TAY65552 TAY65557:TAY65564 TAY65569:TAY65578 TAY65583:TAY65591 TAY65596:TAY65602 TAY65607:TAY65611 TAY131079:TAY131088 TAY131093:TAY131100 TAY131105:TAY131114 TAY131119:TAY131127 TAY131132:TAY131138 TAY131143:TAY131147 TAY196615:TAY196624 TAY196629:TAY196636 TAY196641:TAY196650 TAY196655:TAY196663 TAY196668:TAY196674 TAY196679:TAY196683 TAY262151:TAY262160 TAY262165:TAY262172 TAY262177:TAY262186 TAY262191:TAY262199 TAY262204:TAY262210 TAY262215:TAY262219 TAY327687:TAY327696 TAY327701:TAY327708 TAY327713:TAY327722 TAY327727:TAY327735 TAY327740:TAY327746 TAY327751:TAY327755 TAY393223:TAY393232 TAY393237:TAY393244 TAY393249:TAY393258 TAY393263:TAY393271 TAY393276:TAY393282 TAY393287:TAY393291 TAY458759:TAY458768 TAY458773:TAY458780 TAY458785:TAY458794 TAY458799:TAY458807 TAY458812:TAY458818 TAY458823:TAY458827 TAY524295:TAY524304 TAY524309:TAY524316 TAY524321:TAY524330 TAY524335:TAY524343 TAY524348:TAY524354 TAY524359:TAY524363 TAY589831:TAY589840 TAY589845:TAY589852 TAY589857:TAY589866 TAY589871:TAY589879 TAY589884:TAY589890 TAY589895:TAY589899 TAY655367:TAY655376 TAY655381:TAY655388 TAY655393:TAY655402 TAY655407:TAY655415 TAY655420:TAY655426 TAY655431:TAY655435 TAY720903:TAY720912 TAY720917:TAY720924 TAY720929:TAY720938 TAY720943:TAY720951 TAY720956:TAY720962 TAY720967:TAY720971 TAY786439:TAY786448 TAY786453:TAY786460 TAY786465:TAY786474 TAY786479:TAY786487 TAY786492:TAY786498 TAY786503:TAY786507 TAY851975:TAY851984 TAY851989:TAY851996 TAY852001:TAY852010 TAY852015:TAY852023 TAY852028:TAY852034 TAY852039:TAY852043 TAY917511:TAY917520 TAY917525:TAY917532 TAY917537:TAY917546 TAY917551:TAY917559 TAY917564:TAY917570 TAY917575:TAY917579 TAY983047:TAY983056 TAY983061:TAY983068 TAY983073:TAY983082 TAY983087:TAY983095 TAY983100:TAY983106 TAY983111:TAY983115 TKU3:TKU11 TKU16:TKU23 TKU28:TKU37 TKU43:TKU51 TKU56:TKU62 TKU67:TKU75 TKU65543:TKU65552 TKU65557:TKU65564 TKU65569:TKU65578 TKU65583:TKU65591 TKU65596:TKU65602 TKU65607:TKU65611 TKU131079:TKU131088 TKU131093:TKU131100 TKU131105:TKU131114 TKU131119:TKU131127 TKU131132:TKU131138 TKU131143:TKU131147 TKU196615:TKU196624 TKU196629:TKU196636 TKU196641:TKU196650 TKU196655:TKU196663 TKU196668:TKU196674 TKU196679:TKU196683 TKU262151:TKU262160 TKU262165:TKU262172 TKU262177:TKU262186 TKU262191:TKU262199 TKU262204:TKU262210 TKU262215:TKU262219 TKU327687:TKU327696 TKU327701:TKU327708 TKU327713:TKU327722 TKU327727:TKU327735 TKU327740:TKU327746 TKU327751:TKU327755 TKU393223:TKU393232 TKU393237:TKU393244 TKU393249:TKU393258 TKU393263:TKU393271 TKU393276:TKU393282 TKU393287:TKU393291 TKU458759:TKU458768 TKU458773:TKU458780 TKU458785:TKU458794 TKU458799:TKU458807 TKU458812:TKU458818 TKU458823:TKU458827 TKU524295:TKU524304 TKU524309:TKU524316 TKU524321:TKU524330 TKU524335:TKU524343 TKU524348:TKU524354 TKU524359:TKU524363 TKU589831:TKU589840 TKU589845:TKU589852 TKU589857:TKU589866 TKU589871:TKU589879 TKU589884:TKU589890 TKU589895:TKU589899 TKU655367:TKU655376 TKU655381:TKU655388 TKU655393:TKU655402 TKU655407:TKU655415 TKU655420:TKU655426 TKU655431:TKU655435 TKU720903:TKU720912 TKU720917:TKU720924 TKU720929:TKU720938 TKU720943:TKU720951 TKU720956:TKU720962 TKU720967:TKU720971 TKU786439:TKU786448 TKU786453:TKU786460 TKU786465:TKU786474 TKU786479:TKU786487 TKU786492:TKU786498 TKU786503:TKU786507 TKU851975:TKU851984 TKU851989:TKU851996 TKU852001:TKU852010 TKU852015:TKU852023 TKU852028:TKU852034 TKU852039:TKU852043 TKU917511:TKU917520 TKU917525:TKU917532 TKU917537:TKU917546 TKU917551:TKU917559 TKU917564:TKU917570 TKU917575:TKU917579 TKU983047:TKU983056 TKU983061:TKU983068 TKU983073:TKU983082 TKU983087:TKU983095 TKU983100:TKU983106 TKU983111:TKU983115 TUQ3:TUQ11 TUQ16:TUQ23 TUQ28:TUQ37 TUQ43:TUQ51 TUQ56:TUQ62 TUQ67:TUQ75 TUQ65543:TUQ65552 TUQ65557:TUQ65564 TUQ65569:TUQ65578 TUQ65583:TUQ65591 TUQ65596:TUQ65602 TUQ65607:TUQ65611 TUQ131079:TUQ131088 TUQ131093:TUQ131100 TUQ131105:TUQ131114 TUQ131119:TUQ131127 TUQ131132:TUQ131138 TUQ131143:TUQ131147 TUQ196615:TUQ196624 TUQ196629:TUQ196636 TUQ196641:TUQ196650 TUQ196655:TUQ196663 TUQ196668:TUQ196674 TUQ196679:TUQ196683 TUQ262151:TUQ262160 TUQ262165:TUQ262172 TUQ262177:TUQ262186 TUQ262191:TUQ262199 TUQ262204:TUQ262210 TUQ262215:TUQ262219 TUQ327687:TUQ327696 TUQ327701:TUQ327708 TUQ327713:TUQ327722 TUQ327727:TUQ327735 TUQ327740:TUQ327746 TUQ327751:TUQ327755 TUQ393223:TUQ393232 TUQ393237:TUQ393244 TUQ393249:TUQ393258 TUQ393263:TUQ393271 TUQ393276:TUQ393282 TUQ393287:TUQ393291 TUQ458759:TUQ458768 TUQ458773:TUQ458780 TUQ458785:TUQ458794 TUQ458799:TUQ458807 TUQ458812:TUQ458818 TUQ458823:TUQ458827 TUQ524295:TUQ524304 TUQ524309:TUQ524316 TUQ524321:TUQ524330 TUQ524335:TUQ524343 TUQ524348:TUQ524354 TUQ524359:TUQ524363 TUQ589831:TUQ589840 TUQ589845:TUQ589852 TUQ589857:TUQ589866 TUQ589871:TUQ589879 TUQ589884:TUQ589890 TUQ589895:TUQ589899 TUQ655367:TUQ655376 TUQ655381:TUQ655388 TUQ655393:TUQ655402 TUQ655407:TUQ655415 TUQ655420:TUQ655426 TUQ655431:TUQ655435 TUQ720903:TUQ720912 TUQ720917:TUQ720924 TUQ720929:TUQ720938 TUQ720943:TUQ720951 TUQ720956:TUQ720962 TUQ720967:TUQ720971 TUQ786439:TUQ786448 TUQ786453:TUQ786460 TUQ786465:TUQ786474 TUQ786479:TUQ786487 TUQ786492:TUQ786498 TUQ786503:TUQ786507 TUQ851975:TUQ851984 TUQ851989:TUQ851996 TUQ852001:TUQ852010 TUQ852015:TUQ852023 TUQ852028:TUQ852034 TUQ852039:TUQ852043 TUQ917511:TUQ917520 TUQ917525:TUQ917532 TUQ917537:TUQ917546 TUQ917551:TUQ917559 TUQ917564:TUQ917570 TUQ917575:TUQ917579 TUQ983047:TUQ983056 TUQ983061:TUQ983068 TUQ983073:TUQ983082 TUQ983087:TUQ983095 TUQ983100:TUQ983106 TUQ983111:TUQ983115 UEM3:UEM11 UEM16:UEM23 UEM28:UEM37 UEM43:UEM51 UEM56:UEM62 UEM67:UEM75 UEM65543:UEM65552 UEM65557:UEM65564 UEM65569:UEM65578 UEM65583:UEM65591 UEM65596:UEM65602 UEM65607:UEM65611 UEM131079:UEM131088 UEM131093:UEM131100 UEM131105:UEM131114 UEM131119:UEM131127 UEM131132:UEM131138 UEM131143:UEM131147 UEM196615:UEM196624 UEM196629:UEM196636 UEM196641:UEM196650 UEM196655:UEM196663 UEM196668:UEM196674 UEM196679:UEM196683 UEM262151:UEM262160 UEM262165:UEM262172 UEM262177:UEM262186 UEM262191:UEM262199 UEM262204:UEM262210 UEM262215:UEM262219 UEM327687:UEM327696 UEM327701:UEM327708 UEM327713:UEM327722 UEM327727:UEM327735 UEM327740:UEM327746 UEM327751:UEM327755 UEM393223:UEM393232 UEM393237:UEM393244 UEM393249:UEM393258 UEM393263:UEM393271 UEM393276:UEM393282 UEM393287:UEM393291 UEM458759:UEM458768 UEM458773:UEM458780 UEM458785:UEM458794 UEM458799:UEM458807 UEM458812:UEM458818 UEM458823:UEM458827 UEM524295:UEM524304 UEM524309:UEM524316 UEM524321:UEM524330 UEM524335:UEM524343 UEM524348:UEM524354 UEM524359:UEM524363 UEM589831:UEM589840 UEM589845:UEM589852 UEM589857:UEM589866 UEM589871:UEM589879 UEM589884:UEM589890 UEM589895:UEM589899 UEM655367:UEM655376 UEM655381:UEM655388 UEM655393:UEM655402 UEM655407:UEM655415 UEM655420:UEM655426 UEM655431:UEM655435 UEM720903:UEM720912 UEM720917:UEM720924 UEM720929:UEM720938 UEM720943:UEM720951 UEM720956:UEM720962 UEM720967:UEM720971 UEM786439:UEM786448 UEM786453:UEM786460 UEM786465:UEM786474 UEM786479:UEM786487 UEM786492:UEM786498 UEM786503:UEM786507 UEM851975:UEM851984 UEM851989:UEM851996 UEM852001:UEM852010 UEM852015:UEM852023 UEM852028:UEM852034 UEM852039:UEM852043 UEM917511:UEM917520 UEM917525:UEM917532 UEM917537:UEM917546 UEM917551:UEM917559 UEM917564:UEM917570 UEM917575:UEM917579 UEM983047:UEM983056 UEM983061:UEM983068 UEM983073:UEM983082 UEM983087:UEM983095 UEM983100:UEM983106 UEM983111:UEM983115 UOI3:UOI11 UOI16:UOI23 UOI28:UOI37 UOI43:UOI51 UOI56:UOI62 UOI67:UOI75 UOI65543:UOI65552 UOI65557:UOI65564 UOI65569:UOI65578 UOI65583:UOI65591 UOI65596:UOI65602 UOI65607:UOI65611 UOI131079:UOI131088 UOI131093:UOI131100 UOI131105:UOI131114 UOI131119:UOI131127 UOI131132:UOI131138 UOI131143:UOI131147 UOI196615:UOI196624 UOI196629:UOI196636 UOI196641:UOI196650 UOI196655:UOI196663 UOI196668:UOI196674 UOI196679:UOI196683 UOI262151:UOI262160 UOI262165:UOI262172 UOI262177:UOI262186 UOI262191:UOI262199 UOI262204:UOI262210 UOI262215:UOI262219 UOI327687:UOI327696 UOI327701:UOI327708 UOI327713:UOI327722 UOI327727:UOI327735 UOI327740:UOI327746 UOI327751:UOI327755 UOI393223:UOI393232 UOI393237:UOI393244 UOI393249:UOI393258 UOI393263:UOI393271 UOI393276:UOI393282 UOI393287:UOI393291 UOI458759:UOI458768 UOI458773:UOI458780 UOI458785:UOI458794 UOI458799:UOI458807 UOI458812:UOI458818 UOI458823:UOI458827 UOI524295:UOI524304 UOI524309:UOI524316 UOI524321:UOI524330 UOI524335:UOI524343 UOI524348:UOI524354 UOI524359:UOI524363 UOI589831:UOI589840 UOI589845:UOI589852 UOI589857:UOI589866 UOI589871:UOI589879 UOI589884:UOI589890 UOI589895:UOI589899 UOI655367:UOI655376 UOI655381:UOI655388 UOI655393:UOI655402 UOI655407:UOI655415 UOI655420:UOI655426 UOI655431:UOI655435 UOI720903:UOI720912 UOI720917:UOI720924 UOI720929:UOI720938 UOI720943:UOI720951 UOI720956:UOI720962 UOI720967:UOI720971 UOI786439:UOI786448 UOI786453:UOI786460 UOI786465:UOI786474 UOI786479:UOI786487 UOI786492:UOI786498 UOI786503:UOI786507 UOI851975:UOI851984 UOI851989:UOI851996 UOI852001:UOI852010 UOI852015:UOI852023 UOI852028:UOI852034 UOI852039:UOI852043 UOI917511:UOI917520 UOI917525:UOI917532 UOI917537:UOI917546 UOI917551:UOI917559 UOI917564:UOI917570 UOI917575:UOI917579 UOI983047:UOI983056 UOI983061:UOI983068 UOI983073:UOI983082 UOI983087:UOI983095 UOI983100:UOI983106 UOI983111:UOI983115 UYE3:UYE11 UYE16:UYE23 UYE28:UYE37 UYE43:UYE51 UYE56:UYE62 UYE67:UYE75 UYE65543:UYE65552 UYE65557:UYE65564 UYE65569:UYE65578 UYE65583:UYE65591 UYE65596:UYE65602 UYE65607:UYE65611 UYE131079:UYE131088 UYE131093:UYE131100 UYE131105:UYE131114 UYE131119:UYE131127 UYE131132:UYE131138 UYE131143:UYE131147 UYE196615:UYE196624 UYE196629:UYE196636 UYE196641:UYE196650 UYE196655:UYE196663 UYE196668:UYE196674 UYE196679:UYE196683 UYE262151:UYE262160 UYE262165:UYE262172 UYE262177:UYE262186 UYE262191:UYE262199 UYE262204:UYE262210 UYE262215:UYE262219 UYE327687:UYE327696 UYE327701:UYE327708 UYE327713:UYE327722 UYE327727:UYE327735 UYE327740:UYE327746 UYE327751:UYE327755 UYE393223:UYE393232 UYE393237:UYE393244 UYE393249:UYE393258 UYE393263:UYE393271 UYE393276:UYE393282 UYE393287:UYE393291 UYE458759:UYE458768 UYE458773:UYE458780 UYE458785:UYE458794 UYE458799:UYE458807 UYE458812:UYE458818 UYE458823:UYE458827 UYE524295:UYE524304 UYE524309:UYE524316 UYE524321:UYE524330 UYE524335:UYE524343 UYE524348:UYE524354 UYE524359:UYE524363 UYE589831:UYE589840 UYE589845:UYE589852 UYE589857:UYE589866 UYE589871:UYE589879 UYE589884:UYE589890 UYE589895:UYE589899 UYE655367:UYE655376 UYE655381:UYE655388 UYE655393:UYE655402 UYE655407:UYE655415 UYE655420:UYE655426 UYE655431:UYE655435 UYE720903:UYE720912 UYE720917:UYE720924 UYE720929:UYE720938 UYE720943:UYE720951 UYE720956:UYE720962 UYE720967:UYE720971 UYE786439:UYE786448 UYE786453:UYE786460 UYE786465:UYE786474 UYE786479:UYE786487 UYE786492:UYE786498 UYE786503:UYE786507 UYE851975:UYE851984 UYE851989:UYE851996 UYE852001:UYE852010 UYE852015:UYE852023 UYE852028:UYE852034 UYE852039:UYE852043 UYE917511:UYE917520 UYE917525:UYE917532 UYE917537:UYE917546 UYE917551:UYE917559 UYE917564:UYE917570 UYE917575:UYE917579 UYE983047:UYE983056 UYE983061:UYE983068 UYE983073:UYE983082 UYE983087:UYE983095 UYE983100:UYE983106 UYE983111:UYE983115 VIA3:VIA11 VIA16:VIA23 VIA28:VIA37 VIA43:VIA51 VIA56:VIA62 VIA67:VIA75 VIA65543:VIA65552 VIA65557:VIA65564 VIA65569:VIA65578 VIA65583:VIA65591 VIA65596:VIA65602 VIA65607:VIA65611 VIA131079:VIA131088 VIA131093:VIA131100 VIA131105:VIA131114 VIA131119:VIA131127 VIA131132:VIA131138 VIA131143:VIA131147 VIA196615:VIA196624 VIA196629:VIA196636 VIA196641:VIA196650 VIA196655:VIA196663 VIA196668:VIA196674 VIA196679:VIA196683 VIA262151:VIA262160 VIA262165:VIA262172 VIA262177:VIA262186 VIA262191:VIA262199 VIA262204:VIA262210 VIA262215:VIA262219 VIA327687:VIA327696 VIA327701:VIA327708 VIA327713:VIA327722 VIA327727:VIA327735 VIA327740:VIA327746 VIA327751:VIA327755 VIA393223:VIA393232 VIA393237:VIA393244 VIA393249:VIA393258 VIA393263:VIA393271 VIA393276:VIA393282 VIA393287:VIA393291 VIA458759:VIA458768 VIA458773:VIA458780 VIA458785:VIA458794 VIA458799:VIA458807 VIA458812:VIA458818 VIA458823:VIA458827 VIA524295:VIA524304 VIA524309:VIA524316 VIA524321:VIA524330 VIA524335:VIA524343 VIA524348:VIA524354 VIA524359:VIA524363 VIA589831:VIA589840 VIA589845:VIA589852 VIA589857:VIA589866 VIA589871:VIA589879 VIA589884:VIA589890 VIA589895:VIA589899 VIA655367:VIA655376 VIA655381:VIA655388 VIA655393:VIA655402 VIA655407:VIA655415 VIA655420:VIA655426 VIA655431:VIA655435 VIA720903:VIA720912 VIA720917:VIA720924 VIA720929:VIA720938 VIA720943:VIA720951 VIA720956:VIA720962 VIA720967:VIA720971 VIA786439:VIA786448 VIA786453:VIA786460 VIA786465:VIA786474 VIA786479:VIA786487 VIA786492:VIA786498 VIA786503:VIA786507 VIA851975:VIA851984 VIA851989:VIA851996 VIA852001:VIA852010 VIA852015:VIA852023 VIA852028:VIA852034 VIA852039:VIA852043 VIA917511:VIA917520 VIA917525:VIA917532 VIA917537:VIA917546 VIA917551:VIA917559 VIA917564:VIA917570 VIA917575:VIA917579 VIA983047:VIA983056 VIA983061:VIA983068 VIA983073:VIA983082 VIA983087:VIA983095 VIA983100:VIA983106 VIA983111:VIA983115 VRW3:VRW11 VRW16:VRW23 VRW28:VRW37 VRW43:VRW51 VRW56:VRW62 VRW67:VRW75 VRW65543:VRW65552 VRW65557:VRW65564 VRW65569:VRW65578 VRW65583:VRW65591 VRW65596:VRW65602 VRW65607:VRW65611 VRW131079:VRW131088 VRW131093:VRW131100 VRW131105:VRW131114 VRW131119:VRW131127 VRW131132:VRW131138 VRW131143:VRW131147 VRW196615:VRW196624 VRW196629:VRW196636 VRW196641:VRW196650 VRW196655:VRW196663 VRW196668:VRW196674 VRW196679:VRW196683 VRW262151:VRW262160 VRW262165:VRW262172 VRW262177:VRW262186 VRW262191:VRW262199 VRW262204:VRW262210 VRW262215:VRW262219 VRW327687:VRW327696 VRW327701:VRW327708 VRW327713:VRW327722 VRW327727:VRW327735 VRW327740:VRW327746 VRW327751:VRW327755 VRW393223:VRW393232 VRW393237:VRW393244 VRW393249:VRW393258 VRW393263:VRW393271 VRW393276:VRW393282 VRW393287:VRW393291 VRW458759:VRW458768 VRW458773:VRW458780 VRW458785:VRW458794 VRW458799:VRW458807 VRW458812:VRW458818 VRW458823:VRW458827 VRW524295:VRW524304 VRW524309:VRW524316 VRW524321:VRW524330 VRW524335:VRW524343 VRW524348:VRW524354 VRW524359:VRW524363 VRW589831:VRW589840 VRW589845:VRW589852 VRW589857:VRW589866 VRW589871:VRW589879 VRW589884:VRW589890 VRW589895:VRW589899 VRW655367:VRW655376 VRW655381:VRW655388 VRW655393:VRW655402 VRW655407:VRW655415 VRW655420:VRW655426 VRW655431:VRW655435 VRW720903:VRW720912 VRW720917:VRW720924 VRW720929:VRW720938 VRW720943:VRW720951 VRW720956:VRW720962 VRW720967:VRW720971 VRW786439:VRW786448 VRW786453:VRW786460 VRW786465:VRW786474 VRW786479:VRW786487 VRW786492:VRW786498 VRW786503:VRW786507 VRW851975:VRW851984 VRW851989:VRW851996 VRW852001:VRW852010 VRW852015:VRW852023 VRW852028:VRW852034 VRW852039:VRW852043 VRW917511:VRW917520 VRW917525:VRW917532 VRW917537:VRW917546 VRW917551:VRW917559 VRW917564:VRW917570 VRW917575:VRW917579 VRW983047:VRW983056 VRW983061:VRW983068 VRW983073:VRW983082 VRW983087:VRW983095 VRW983100:VRW983106 VRW983111:VRW983115 WBS3:WBS11 WBS16:WBS23 WBS28:WBS37 WBS43:WBS51 WBS56:WBS62 WBS67:WBS75 WBS65543:WBS65552 WBS65557:WBS65564 WBS65569:WBS65578 WBS65583:WBS65591 WBS65596:WBS65602 WBS65607:WBS65611 WBS131079:WBS131088 WBS131093:WBS131100 WBS131105:WBS131114 WBS131119:WBS131127 WBS131132:WBS131138 WBS131143:WBS131147 WBS196615:WBS196624 WBS196629:WBS196636 WBS196641:WBS196650 WBS196655:WBS196663 WBS196668:WBS196674 WBS196679:WBS196683 WBS262151:WBS262160 WBS262165:WBS262172 WBS262177:WBS262186 WBS262191:WBS262199 WBS262204:WBS262210 WBS262215:WBS262219 WBS327687:WBS327696 WBS327701:WBS327708 WBS327713:WBS327722 WBS327727:WBS327735 WBS327740:WBS327746 WBS327751:WBS327755 WBS393223:WBS393232 WBS393237:WBS393244 WBS393249:WBS393258 WBS393263:WBS393271 WBS393276:WBS393282 WBS393287:WBS393291 WBS458759:WBS458768 WBS458773:WBS458780 WBS458785:WBS458794 WBS458799:WBS458807 WBS458812:WBS458818 WBS458823:WBS458827 WBS524295:WBS524304 WBS524309:WBS524316 WBS524321:WBS524330 WBS524335:WBS524343 WBS524348:WBS524354 WBS524359:WBS524363 WBS589831:WBS589840 WBS589845:WBS589852 WBS589857:WBS589866 WBS589871:WBS589879 WBS589884:WBS589890 WBS589895:WBS589899 WBS655367:WBS655376 WBS655381:WBS655388 WBS655393:WBS655402 WBS655407:WBS655415 WBS655420:WBS655426 WBS655431:WBS655435 WBS720903:WBS720912 WBS720917:WBS720924 WBS720929:WBS720938 WBS720943:WBS720951 WBS720956:WBS720962 WBS720967:WBS720971 WBS786439:WBS786448 WBS786453:WBS786460 WBS786465:WBS786474 WBS786479:WBS786487 WBS786492:WBS786498 WBS786503:WBS786507 WBS851975:WBS851984 WBS851989:WBS851996 WBS852001:WBS852010 WBS852015:WBS852023 WBS852028:WBS852034 WBS852039:WBS852043 WBS917511:WBS917520 WBS917525:WBS917532 WBS917537:WBS917546 WBS917551:WBS917559 WBS917564:WBS917570 WBS917575:WBS917579 WBS983047:WBS983056 WBS983061:WBS983068 WBS983073:WBS983082 WBS983087:WBS983095 WBS983100:WBS983106 WBS983111:WBS983115 WLO3:WLO11 WLO16:WLO23 WLO28:WLO37 WLO43:WLO51 WLO56:WLO62 WLO67:WLO75 WLO65543:WLO65552 WLO65557:WLO65564 WLO65569:WLO65578 WLO65583:WLO65591 WLO65596:WLO65602 WLO65607:WLO65611 WLO131079:WLO131088 WLO131093:WLO131100 WLO131105:WLO131114 WLO131119:WLO131127 WLO131132:WLO131138 WLO131143:WLO131147 WLO196615:WLO196624 WLO196629:WLO196636 WLO196641:WLO196650 WLO196655:WLO196663 WLO196668:WLO196674 WLO196679:WLO196683 WLO262151:WLO262160 WLO262165:WLO262172 WLO262177:WLO262186 WLO262191:WLO262199 WLO262204:WLO262210 WLO262215:WLO262219 WLO327687:WLO327696 WLO327701:WLO327708 WLO327713:WLO327722 WLO327727:WLO327735 WLO327740:WLO327746 WLO327751:WLO327755 WLO393223:WLO393232 WLO393237:WLO393244 WLO393249:WLO393258 WLO393263:WLO393271 WLO393276:WLO393282 WLO393287:WLO393291 WLO458759:WLO458768 WLO458773:WLO458780 WLO458785:WLO458794 WLO458799:WLO458807 WLO458812:WLO458818 WLO458823:WLO458827 WLO524295:WLO524304 WLO524309:WLO524316 WLO524321:WLO524330 WLO524335:WLO524343 WLO524348:WLO524354 WLO524359:WLO524363 WLO589831:WLO589840 WLO589845:WLO589852 WLO589857:WLO589866 WLO589871:WLO589879 WLO589884:WLO589890 WLO589895:WLO589899 WLO655367:WLO655376 WLO655381:WLO655388 WLO655393:WLO655402 WLO655407:WLO655415 WLO655420:WLO655426 WLO655431:WLO655435 WLO720903:WLO720912 WLO720917:WLO720924 WLO720929:WLO720938 WLO720943:WLO720951 WLO720956:WLO720962 WLO720967:WLO720971 WLO786439:WLO786448 WLO786453:WLO786460 WLO786465:WLO786474 WLO786479:WLO786487 WLO786492:WLO786498 WLO786503:WLO786507 WLO851975:WLO851984 WLO851989:WLO851996 WLO852001:WLO852010 WLO852015:WLO852023 WLO852028:WLO852034 WLO852039:WLO852043 WLO917511:WLO917520 WLO917525:WLO917532 WLO917537:WLO917546 WLO917551:WLO917559 WLO917564:WLO917570 WLO917575:WLO917579 WLO983047:WLO983056 WLO983061:WLO983068 WLO983073:WLO983082 WLO983087:WLO983095 WLO983100:WLO983106 WLO983111:WLO983115 WVK3:WVK11 WVK16:WVK23 WVK28:WVK37 WVK43:WVK51 WVK56:WVK62 WVK67:WVK75 WVK65543:WVK65552 WVK65557:WVK65564 WVK65569:WVK65578 WVK65583:WVK65591 WVK65596:WVK65602 WVK65607:WVK65611 WVK131079:WVK131088 WVK131093:WVK131100 WVK131105:WVK131114 WVK131119:WVK131127 WVK131132:WVK131138 WVK131143:WVK131147 WVK196615:WVK196624 WVK196629:WVK196636 WVK196641:WVK196650 WVK196655:WVK196663 WVK196668:WVK196674 WVK196679:WVK196683 WVK262151:WVK262160 WVK262165:WVK262172 WVK262177:WVK262186 WVK262191:WVK262199 WVK262204:WVK262210 WVK262215:WVK262219 WVK327687:WVK327696 WVK327701:WVK327708 WVK327713:WVK327722 WVK327727:WVK327735 WVK327740:WVK327746 WVK327751:WVK327755 WVK393223:WVK393232 WVK393237:WVK393244 WVK393249:WVK393258 WVK393263:WVK393271 WVK393276:WVK393282 WVK393287:WVK393291 WVK458759:WVK458768 WVK458773:WVK458780 WVK458785:WVK458794 WVK458799:WVK458807 WVK458812:WVK458818 WVK458823:WVK458827 WVK524295:WVK524304 WVK524309:WVK524316 WVK524321:WVK524330 WVK524335:WVK524343 WVK524348:WVK524354 WVK524359:WVK524363 WVK589831:WVK589840 WVK589845:WVK589852 WVK589857:WVK589866 WVK589871:WVK589879 WVK589884:WVK589890 WVK589895:WVK589899 WVK655367:WVK655376 WVK655381:WVK655388 WVK655393:WVK655402 WVK655407:WVK655415 WVK655420:WVK655426 WVK655431:WVK655435 WVK720903:WVK720912 WVK720917:WVK720924 WVK720929:WVK720938 WVK720943:WVK720951 WVK720956:WVK720962 WVK720967:WVK720971 WVK786439:WVK786448 WVK786453:WVK786460 WVK786465:WVK786474 WVK786479:WVK786487 WVK786492:WVK786498 WVK786503:WVK786507 WVK851975:WVK851984 WVK851989:WVK851996 WVK852001:WVK852010 WVK852015:WVK852023 WVK852028:WVK852034 WVK852039:WVK852043 WVK917511:WVK917520 WVK917525:WVK917532 WVK917537:WVK917546 WVK917551:WVK917559 WVK917564:WVK917570 WVK917575:WVK917579 WVK983047:WVK983056 WVK983061:WVK983068 WVK983073:WVK983082 WVK983087:WVK983095 WVK983100:WVK983106 WVK983111:WVK983115">
      <formula1>"0,1,2,3,4,5,NA"</formula1>
    </dataValidation>
  </dataValidations>
  <printOptions horizontalCentered="1"/>
  <pageMargins left="0" right="0" top="0.55" bottom="0.15625" header="0.118055555555556" footer="0.118055555555556"/>
  <pageSetup paperSize="1" scale="9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18"/>
  <sheetViews>
    <sheetView zoomScale="55" zoomScaleNormal="55" workbookViewId="0">
      <selection activeCell="F40" sqref="F40"/>
    </sheetView>
  </sheetViews>
  <sheetFormatPr defaultColWidth="9" defaultRowHeight="13.5"/>
  <cols>
    <col min="1" max="1" width="5.875" customWidth="1"/>
    <col min="2" max="2" width="22.75" customWidth="1"/>
    <col min="3" max="3" width="82" customWidth="1"/>
    <col min="4" max="4" width="50.75" customWidth="1"/>
    <col min="5" max="5" width="10" customWidth="1"/>
    <col min="6" max="6" width="10.125" customWidth="1"/>
    <col min="7" max="7" width="12.5" customWidth="1"/>
    <col min="8" max="8" width="10" style="2" customWidth="1"/>
    <col min="9" max="11" width="9" style="2"/>
    <col min="257" max="257" width="4.5" customWidth="1"/>
    <col min="258" max="258" width="10.125" customWidth="1"/>
    <col min="259" max="259" width="54.75" customWidth="1"/>
    <col min="260" max="260" width="50.75" customWidth="1"/>
    <col min="261" max="261" width="10" customWidth="1"/>
    <col min="262" max="262" width="10.125" customWidth="1"/>
    <col min="263" max="263" width="12.5" customWidth="1"/>
    <col min="264" max="264" width="10" customWidth="1"/>
    <col min="513" max="513" width="4.5" customWidth="1"/>
    <col min="514" max="514" width="10.125" customWidth="1"/>
    <col min="515" max="515" width="54.75" customWidth="1"/>
    <col min="516" max="516" width="50.75" customWidth="1"/>
    <col min="517" max="517" width="10" customWidth="1"/>
    <col min="518" max="518" width="10.125" customWidth="1"/>
    <col min="519" max="519" width="12.5" customWidth="1"/>
    <col min="520" max="520" width="10" customWidth="1"/>
    <col min="769" max="769" width="4.5" customWidth="1"/>
    <col min="770" max="770" width="10.125" customWidth="1"/>
    <col min="771" max="771" width="54.75" customWidth="1"/>
    <col min="772" max="772" width="50.75" customWidth="1"/>
    <col min="773" max="773" width="10" customWidth="1"/>
    <col min="774" max="774" width="10.125" customWidth="1"/>
    <col min="775" max="775" width="12.5" customWidth="1"/>
    <col min="776" max="776" width="10" customWidth="1"/>
    <col min="1025" max="1025" width="4.5" customWidth="1"/>
    <col min="1026" max="1026" width="10.125" customWidth="1"/>
    <col min="1027" max="1027" width="54.75" customWidth="1"/>
    <col min="1028" max="1028" width="50.75" customWidth="1"/>
    <col min="1029" max="1029" width="10" customWidth="1"/>
    <col min="1030" max="1030" width="10.125" customWidth="1"/>
    <col min="1031" max="1031" width="12.5" customWidth="1"/>
    <col min="1032" max="1032" width="10" customWidth="1"/>
    <col min="1281" max="1281" width="4.5" customWidth="1"/>
    <col min="1282" max="1282" width="10.125" customWidth="1"/>
    <col min="1283" max="1283" width="54.75" customWidth="1"/>
    <col min="1284" max="1284" width="50.75" customWidth="1"/>
    <col min="1285" max="1285" width="10" customWidth="1"/>
    <col min="1286" max="1286" width="10.125" customWidth="1"/>
    <col min="1287" max="1287" width="12.5" customWidth="1"/>
    <col min="1288" max="1288" width="10" customWidth="1"/>
    <col min="1537" max="1537" width="4.5" customWidth="1"/>
    <col min="1538" max="1538" width="10.125" customWidth="1"/>
    <col min="1539" max="1539" width="54.75" customWidth="1"/>
    <col min="1540" max="1540" width="50.75" customWidth="1"/>
    <col min="1541" max="1541" width="10" customWidth="1"/>
    <col min="1542" max="1542" width="10.125" customWidth="1"/>
    <col min="1543" max="1543" width="12.5" customWidth="1"/>
    <col min="1544" max="1544" width="10" customWidth="1"/>
    <col min="1793" max="1793" width="4.5" customWidth="1"/>
    <col min="1794" max="1794" width="10.125" customWidth="1"/>
    <col min="1795" max="1795" width="54.75" customWidth="1"/>
    <col min="1796" max="1796" width="50.75" customWidth="1"/>
    <col min="1797" max="1797" width="10" customWidth="1"/>
    <col min="1798" max="1798" width="10.125" customWidth="1"/>
    <col min="1799" max="1799" width="12.5" customWidth="1"/>
    <col min="1800" max="1800" width="10" customWidth="1"/>
    <col min="2049" max="2049" width="4.5" customWidth="1"/>
    <col min="2050" max="2050" width="10.125" customWidth="1"/>
    <col min="2051" max="2051" width="54.75" customWidth="1"/>
    <col min="2052" max="2052" width="50.75" customWidth="1"/>
    <col min="2053" max="2053" width="10" customWidth="1"/>
    <col min="2054" max="2054" width="10.125" customWidth="1"/>
    <col min="2055" max="2055" width="12.5" customWidth="1"/>
    <col min="2056" max="2056" width="10" customWidth="1"/>
    <col min="2305" max="2305" width="4.5" customWidth="1"/>
    <col min="2306" max="2306" width="10.125" customWidth="1"/>
    <col min="2307" max="2307" width="54.75" customWidth="1"/>
    <col min="2308" max="2308" width="50.75" customWidth="1"/>
    <col min="2309" max="2309" width="10" customWidth="1"/>
    <col min="2310" max="2310" width="10.125" customWidth="1"/>
    <col min="2311" max="2311" width="12.5" customWidth="1"/>
    <col min="2312" max="2312" width="10" customWidth="1"/>
    <col min="2561" max="2561" width="4.5" customWidth="1"/>
    <col min="2562" max="2562" width="10.125" customWidth="1"/>
    <col min="2563" max="2563" width="54.75" customWidth="1"/>
    <col min="2564" max="2564" width="50.75" customWidth="1"/>
    <col min="2565" max="2565" width="10" customWidth="1"/>
    <col min="2566" max="2566" width="10.125" customWidth="1"/>
    <col min="2567" max="2567" width="12.5" customWidth="1"/>
    <col min="2568" max="2568" width="10" customWidth="1"/>
    <col min="2817" max="2817" width="4.5" customWidth="1"/>
    <col min="2818" max="2818" width="10.125" customWidth="1"/>
    <col min="2819" max="2819" width="54.75" customWidth="1"/>
    <col min="2820" max="2820" width="50.75" customWidth="1"/>
    <col min="2821" max="2821" width="10" customWidth="1"/>
    <col min="2822" max="2822" width="10.125" customWidth="1"/>
    <col min="2823" max="2823" width="12.5" customWidth="1"/>
    <col min="2824" max="2824" width="10" customWidth="1"/>
    <col min="3073" max="3073" width="4.5" customWidth="1"/>
    <col min="3074" max="3074" width="10.125" customWidth="1"/>
    <col min="3075" max="3075" width="54.75" customWidth="1"/>
    <col min="3076" max="3076" width="50.75" customWidth="1"/>
    <col min="3077" max="3077" width="10" customWidth="1"/>
    <col min="3078" max="3078" width="10.125" customWidth="1"/>
    <col min="3079" max="3079" width="12.5" customWidth="1"/>
    <col min="3080" max="3080" width="10" customWidth="1"/>
    <col min="3329" max="3329" width="4.5" customWidth="1"/>
    <col min="3330" max="3330" width="10.125" customWidth="1"/>
    <col min="3331" max="3331" width="54.75" customWidth="1"/>
    <col min="3332" max="3332" width="50.75" customWidth="1"/>
    <col min="3333" max="3333" width="10" customWidth="1"/>
    <col min="3334" max="3334" width="10.125" customWidth="1"/>
    <col min="3335" max="3335" width="12.5" customWidth="1"/>
    <col min="3336" max="3336" width="10" customWidth="1"/>
    <col min="3585" max="3585" width="4.5" customWidth="1"/>
    <col min="3586" max="3586" width="10.125" customWidth="1"/>
    <col min="3587" max="3587" width="54.75" customWidth="1"/>
    <col min="3588" max="3588" width="50.75" customWidth="1"/>
    <col min="3589" max="3589" width="10" customWidth="1"/>
    <col min="3590" max="3590" width="10.125" customWidth="1"/>
    <col min="3591" max="3591" width="12.5" customWidth="1"/>
    <col min="3592" max="3592" width="10" customWidth="1"/>
    <col min="3841" max="3841" width="4.5" customWidth="1"/>
    <col min="3842" max="3842" width="10.125" customWidth="1"/>
    <col min="3843" max="3843" width="54.75" customWidth="1"/>
    <col min="3844" max="3844" width="50.75" customWidth="1"/>
    <col min="3845" max="3845" width="10" customWidth="1"/>
    <col min="3846" max="3846" width="10.125" customWidth="1"/>
    <col min="3847" max="3847" width="12.5" customWidth="1"/>
    <col min="3848" max="3848" width="10" customWidth="1"/>
    <col min="4097" max="4097" width="4.5" customWidth="1"/>
    <col min="4098" max="4098" width="10.125" customWidth="1"/>
    <col min="4099" max="4099" width="54.75" customWidth="1"/>
    <col min="4100" max="4100" width="50.75" customWidth="1"/>
    <col min="4101" max="4101" width="10" customWidth="1"/>
    <col min="4102" max="4102" width="10.125" customWidth="1"/>
    <col min="4103" max="4103" width="12.5" customWidth="1"/>
    <col min="4104" max="4104" width="10" customWidth="1"/>
    <col min="4353" max="4353" width="4.5" customWidth="1"/>
    <col min="4354" max="4354" width="10.125" customWidth="1"/>
    <col min="4355" max="4355" width="54.75" customWidth="1"/>
    <col min="4356" max="4356" width="50.75" customWidth="1"/>
    <col min="4357" max="4357" width="10" customWidth="1"/>
    <col min="4358" max="4358" width="10.125" customWidth="1"/>
    <col min="4359" max="4359" width="12.5" customWidth="1"/>
    <col min="4360" max="4360" width="10" customWidth="1"/>
    <col min="4609" max="4609" width="4.5" customWidth="1"/>
    <col min="4610" max="4610" width="10.125" customWidth="1"/>
    <col min="4611" max="4611" width="54.75" customWidth="1"/>
    <col min="4612" max="4612" width="50.75" customWidth="1"/>
    <col min="4613" max="4613" width="10" customWidth="1"/>
    <col min="4614" max="4614" width="10.125" customWidth="1"/>
    <col min="4615" max="4615" width="12.5" customWidth="1"/>
    <col min="4616" max="4616" width="10" customWidth="1"/>
    <col min="4865" max="4865" width="4.5" customWidth="1"/>
    <col min="4866" max="4866" width="10.125" customWidth="1"/>
    <col min="4867" max="4867" width="54.75" customWidth="1"/>
    <col min="4868" max="4868" width="50.75" customWidth="1"/>
    <col min="4869" max="4869" width="10" customWidth="1"/>
    <col min="4870" max="4870" width="10.125" customWidth="1"/>
    <col min="4871" max="4871" width="12.5" customWidth="1"/>
    <col min="4872" max="4872" width="10" customWidth="1"/>
    <col min="5121" max="5121" width="4.5" customWidth="1"/>
    <col min="5122" max="5122" width="10.125" customWidth="1"/>
    <col min="5123" max="5123" width="54.75" customWidth="1"/>
    <col min="5124" max="5124" width="50.75" customWidth="1"/>
    <col min="5125" max="5125" width="10" customWidth="1"/>
    <col min="5126" max="5126" width="10.125" customWidth="1"/>
    <col min="5127" max="5127" width="12.5" customWidth="1"/>
    <col min="5128" max="5128" width="10" customWidth="1"/>
    <col min="5377" max="5377" width="4.5" customWidth="1"/>
    <col min="5378" max="5378" width="10.125" customWidth="1"/>
    <col min="5379" max="5379" width="54.75" customWidth="1"/>
    <col min="5380" max="5380" width="50.75" customWidth="1"/>
    <col min="5381" max="5381" width="10" customWidth="1"/>
    <col min="5382" max="5382" width="10.125" customWidth="1"/>
    <col min="5383" max="5383" width="12.5" customWidth="1"/>
    <col min="5384" max="5384" width="10" customWidth="1"/>
    <col min="5633" max="5633" width="4.5" customWidth="1"/>
    <col min="5634" max="5634" width="10.125" customWidth="1"/>
    <col min="5635" max="5635" width="54.75" customWidth="1"/>
    <col min="5636" max="5636" width="50.75" customWidth="1"/>
    <col min="5637" max="5637" width="10" customWidth="1"/>
    <col min="5638" max="5638" width="10.125" customWidth="1"/>
    <col min="5639" max="5639" width="12.5" customWidth="1"/>
    <col min="5640" max="5640" width="10" customWidth="1"/>
    <col min="5889" max="5889" width="4.5" customWidth="1"/>
    <col min="5890" max="5890" width="10.125" customWidth="1"/>
    <col min="5891" max="5891" width="54.75" customWidth="1"/>
    <col min="5892" max="5892" width="50.75" customWidth="1"/>
    <col min="5893" max="5893" width="10" customWidth="1"/>
    <col min="5894" max="5894" width="10.125" customWidth="1"/>
    <col min="5895" max="5895" width="12.5" customWidth="1"/>
    <col min="5896" max="5896" width="10" customWidth="1"/>
    <col min="6145" max="6145" width="4.5" customWidth="1"/>
    <col min="6146" max="6146" width="10.125" customWidth="1"/>
    <col min="6147" max="6147" width="54.75" customWidth="1"/>
    <col min="6148" max="6148" width="50.75" customWidth="1"/>
    <col min="6149" max="6149" width="10" customWidth="1"/>
    <col min="6150" max="6150" width="10.125" customWidth="1"/>
    <col min="6151" max="6151" width="12.5" customWidth="1"/>
    <col min="6152" max="6152" width="10" customWidth="1"/>
    <col min="6401" max="6401" width="4.5" customWidth="1"/>
    <col min="6402" max="6402" width="10.125" customWidth="1"/>
    <col min="6403" max="6403" width="54.75" customWidth="1"/>
    <col min="6404" max="6404" width="50.75" customWidth="1"/>
    <col min="6405" max="6405" width="10" customWidth="1"/>
    <col min="6406" max="6406" width="10.125" customWidth="1"/>
    <col min="6407" max="6407" width="12.5" customWidth="1"/>
    <col min="6408" max="6408" width="10" customWidth="1"/>
    <col min="6657" max="6657" width="4.5" customWidth="1"/>
    <col min="6658" max="6658" width="10.125" customWidth="1"/>
    <col min="6659" max="6659" width="54.75" customWidth="1"/>
    <col min="6660" max="6660" width="50.75" customWidth="1"/>
    <col min="6661" max="6661" width="10" customWidth="1"/>
    <col min="6662" max="6662" width="10.125" customWidth="1"/>
    <col min="6663" max="6663" width="12.5" customWidth="1"/>
    <col min="6664" max="6664" width="10" customWidth="1"/>
    <col min="6913" max="6913" width="4.5" customWidth="1"/>
    <col min="6914" max="6914" width="10.125" customWidth="1"/>
    <col min="6915" max="6915" width="54.75" customWidth="1"/>
    <col min="6916" max="6916" width="50.75" customWidth="1"/>
    <col min="6917" max="6917" width="10" customWidth="1"/>
    <col min="6918" max="6918" width="10.125" customWidth="1"/>
    <col min="6919" max="6919" width="12.5" customWidth="1"/>
    <col min="6920" max="6920" width="10" customWidth="1"/>
    <col min="7169" max="7169" width="4.5" customWidth="1"/>
    <col min="7170" max="7170" width="10.125" customWidth="1"/>
    <col min="7171" max="7171" width="54.75" customWidth="1"/>
    <col min="7172" max="7172" width="50.75" customWidth="1"/>
    <col min="7173" max="7173" width="10" customWidth="1"/>
    <col min="7174" max="7174" width="10.125" customWidth="1"/>
    <col min="7175" max="7175" width="12.5" customWidth="1"/>
    <col min="7176" max="7176" width="10" customWidth="1"/>
    <col min="7425" max="7425" width="4.5" customWidth="1"/>
    <col min="7426" max="7426" width="10.125" customWidth="1"/>
    <col min="7427" max="7427" width="54.75" customWidth="1"/>
    <col min="7428" max="7428" width="50.75" customWidth="1"/>
    <col min="7429" max="7429" width="10" customWidth="1"/>
    <col min="7430" max="7430" width="10.125" customWidth="1"/>
    <col min="7431" max="7431" width="12.5" customWidth="1"/>
    <col min="7432" max="7432" width="10" customWidth="1"/>
    <col min="7681" max="7681" width="4.5" customWidth="1"/>
    <col min="7682" max="7682" width="10.125" customWidth="1"/>
    <col min="7683" max="7683" width="54.75" customWidth="1"/>
    <col min="7684" max="7684" width="50.75" customWidth="1"/>
    <col min="7685" max="7685" width="10" customWidth="1"/>
    <col min="7686" max="7686" width="10.125" customWidth="1"/>
    <col min="7687" max="7687" width="12.5" customWidth="1"/>
    <col min="7688" max="7688" width="10" customWidth="1"/>
    <col min="7937" max="7937" width="4.5" customWidth="1"/>
    <col min="7938" max="7938" width="10.125" customWidth="1"/>
    <col min="7939" max="7939" width="54.75" customWidth="1"/>
    <col min="7940" max="7940" width="50.75" customWidth="1"/>
    <col min="7941" max="7941" width="10" customWidth="1"/>
    <col min="7942" max="7942" width="10.125" customWidth="1"/>
    <col min="7943" max="7943" width="12.5" customWidth="1"/>
    <col min="7944" max="7944" width="10" customWidth="1"/>
    <col min="8193" max="8193" width="4.5" customWidth="1"/>
    <col min="8194" max="8194" width="10.125" customWidth="1"/>
    <col min="8195" max="8195" width="54.75" customWidth="1"/>
    <col min="8196" max="8196" width="50.75" customWidth="1"/>
    <col min="8197" max="8197" width="10" customWidth="1"/>
    <col min="8198" max="8198" width="10.125" customWidth="1"/>
    <col min="8199" max="8199" width="12.5" customWidth="1"/>
    <col min="8200" max="8200" width="10" customWidth="1"/>
    <col min="8449" max="8449" width="4.5" customWidth="1"/>
    <col min="8450" max="8450" width="10.125" customWidth="1"/>
    <col min="8451" max="8451" width="54.75" customWidth="1"/>
    <col min="8452" max="8452" width="50.75" customWidth="1"/>
    <col min="8453" max="8453" width="10" customWidth="1"/>
    <col min="8454" max="8454" width="10.125" customWidth="1"/>
    <col min="8455" max="8455" width="12.5" customWidth="1"/>
    <col min="8456" max="8456" width="10" customWidth="1"/>
    <col min="8705" max="8705" width="4.5" customWidth="1"/>
    <col min="8706" max="8706" width="10.125" customWidth="1"/>
    <col min="8707" max="8707" width="54.75" customWidth="1"/>
    <col min="8708" max="8708" width="50.75" customWidth="1"/>
    <col min="8709" max="8709" width="10" customWidth="1"/>
    <col min="8710" max="8710" width="10.125" customWidth="1"/>
    <col min="8711" max="8711" width="12.5" customWidth="1"/>
    <col min="8712" max="8712" width="10" customWidth="1"/>
    <col min="8961" max="8961" width="4.5" customWidth="1"/>
    <col min="8962" max="8962" width="10.125" customWidth="1"/>
    <col min="8963" max="8963" width="54.75" customWidth="1"/>
    <col min="8964" max="8964" width="50.75" customWidth="1"/>
    <col min="8965" max="8965" width="10" customWidth="1"/>
    <col min="8966" max="8966" width="10.125" customWidth="1"/>
    <col min="8967" max="8967" width="12.5" customWidth="1"/>
    <col min="8968" max="8968" width="10" customWidth="1"/>
    <col min="9217" max="9217" width="4.5" customWidth="1"/>
    <col min="9218" max="9218" width="10.125" customWidth="1"/>
    <col min="9219" max="9219" width="54.75" customWidth="1"/>
    <col min="9220" max="9220" width="50.75" customWidth="1"/>
    <col min="9221" max="9221" width="10" customWidth="1"/>
    <col min="9222" max="9222" width="10.125" customWidth="1"/>
    <col min="9223" max="9223" width="12.5" customWidth="1"/>
    <col min="9224" max="9224" width="10" customWidth="1"/>
    <col min="9473" max="9473" width="4.5" customWidth="1"/>
    <col min="9474" max="9474" width="10.125" customWidth="1"/>
    <col min="9475" max="9475" width="54.75" customWidth="1"/>
    <col min="9476" max="9476" width="50.75" customWidth="1"/>
    <col min="9477" max="9477" width="10" customWidth="1"/>
    <col min="9478" max="9478" width="10.125" customWidth="1"/>
    <col min="9479" max="9479" width="12.5" customWidth="1"/>
    <col min="9480" max="9480" width="10" customWidth="1"/>
    <col min="9729" max="9729" width="4.5" customWidth="1"/>
    <col min="9730" max="9730" width="10.125" customWidth="1"/>
    <col min="9731" max="9731" width="54.75" customWidth="1"/>
    <col min="9732" max="9732" width="50.75" customWidth="1"/>
    <col min="9733" max="9733" width="10" customWidth="1"/>
    <col min="9734" max="9734" width="10.125" customWidth="1"/>
    <col min="9735" max="9735" width="12.5" customWidth="1"/>
    <col min="9736" max="9736" width="10" customWidth="1"/>
    <col min="9985" max="9985" width="4.5" customWidth="1"/>
    <col min="9986" max="9986" width="10.125" customWidth="1"/>
    <col min="9987" max="9987" width="54.75" customWidth="1"/>
    <col min="9988" max="9988" width="50.75" customWidth="1"/>
    <col min="9989" max="9989" width="10" customWidth="1"/>
    <col min="9990" max="9990" width="10.125" customWidth="1"/>
    <col min="9991" max="9991" width="12.5" customWidth="1"/>
    <col min="9992" max="9992" width="10" customWidth="1"/>
    <col min="10241" max="10241" width="4.5" customWidth="1"/>
    <col min="10242" max="10242" width="10.125" customWidth="1"/>
    <col min="10243" max="10243" width="54.75" customWidth="1"/>
    <col min="10244" max="10244" width="50.75" customWidth="1"/>
    <col min="10245" max="10245" width="10" customWidth="1"/>
    <col min="10246" max="10246" width="10.125" customWidth="1"/>
    <col min="10247" max="10247" width="12.5" customWidth="1"/>
    <col min="10248" max="10248" width="10" customWidth="1"/>
    <col min="10497" max="10497" width="4.5" customWidth="1"/>
    <col min="10498" max="10498" width="10.125" customWidth="1"/>
    <col min="10499" max="10499" width="54.75" customWidth="1"/>
    <col min="10500" max="10500" width="50.75" customWidth="1"/>
    <col min="10501" max="10501" width="10" customWidth="1"/>
    <col min="10502" max="10502" width="10.125" customWidth="1"/>
    <col min="10503" max="10503" width="12.5" customWidth="1"/>
    <col min="10504" max="10504" width="10" customWidth="1"/>
    <col min="10753" max="10753" width="4.5" customWidth="1"/>
    <col min="10754" max="10754" width="10.125" customWidth="1"/>
    <col min="10755" max="10755" width="54.75" customWidth="1"/>
    <col min="10756" max="10756" width="50.75" customWidth="1"/>
    <col min="10757" max="10757" width="10" customWidth="1"/>
    <col min="10758" max="10758" width="10.125" customWidth="1"/>
    <col min="10759" max="10759" width="12.5" customWidth="1"/>
    <col min="10760" max="10760" width="10" customWidth="1"/>
    <col min="11009" max="11009" width="4.5" customWidth="1"/>
    <col min="11010" max="11010" width="10.125" customWidth="1"/>
    <col min="11011" max="11011" width="54.75" customWidth="1"/>
    <col min="11012" max="11012" width="50.75" customWidth="1"/>
    <col min="11013" max="11013" width="10" customWidth="1"/>
    <col min="11014" max="11014" width="10.125" customWidth="1"/>
    <col min="11015" max="11015" width="12.5" customWidth="1"/>
    <col min="11016" max="11016" width="10" customWidth="1"/>
    <col min="11265" max="11265" width="4.5" customWidth="1"/>
    <col min="11266" max="11266" width="10.125" customWidth="1"/>
    <col min="11267" max="11267" width="54.75" customWidth="1"/>
    <col min="11268" max="11268" width="50.75" customWidth="1"/>
    <col min="11269" max="11269" width="10" customWidth="1"/>
    <col min="11270" max="11270" width="10.125" customWidth="1"/>
    <col min="11271" max="11271" width="12.5" customWidth="1"/>
    <col min="11272" max="11272" width="10" customWidth="1"/>
    <col min="11521" max="11521" width="4.5" customWidth="1"/>
    <col min="11522" max="11522" width="10.125" customWidth="1"/>
    <col min="11523" max="11523" width="54.75" customWidth="1"/>
    <col min="11524" max="11524" width="50.75" customWidth="1"/>
    <col min="11525" max="11525" width="10" customWidth="1"/>
    <col min="11526" max="11526" width="10.125" customWidth="1"/>
    <col min="11527" max="11527" width="12.5" customWidth="1"/>
    <col min="11528" max="11528" width="10" customWidth="1"/>
    <col min="11777" max="11777" width="4.5" customWidth="1"/>
    <col min="11778" max="11778" width="10.125" customWidth="1"/>
    <col min="11779" max="11779" width="54.75" customWidth="1"/>
    <col min="11780" max="11780" width="50.75" customWidth="1"/>
    <col min="11781" max="11781" width="10" customWidth="1"/>
    <col min="11782" max="11782" width="10.125" customWidth="1"/>
    <col min="11783" max="11783" width="12.5" customWidth="1"/>
    <col min="11784" max="11784" width="10" customWidth="1"/>
    <col min="12033" max="12033" width="4.5" customWidth="1"/>
    <col min="12034" max="12034" width="10.125" customWidth="1"/>
    <col min="12035" max="12035" width="54.75" customWidth="1"/>
    <col min="12036" max="12036" width="50.75" customWidth="1"/>
    <col min="12037" max="12037" width="10" customWidth="1"/>
    <col min="12038" max="12038" width="10.125" customWidth="1"/>
    <col min="12039" max="12039" width="12.5" customWidth="1"/>
    <col min="12040" max="12040" width="10" customWidth="1"/>
    <col min="12289" max="12289" width="4.5" customWidth="1"/>
    <col min="12290" max="12290" width="10.125" customWidth="1"/>
    <col min="12291" max="12291" width="54.75" customWidth="1"/>
    <col min="12292" max="12292" width="50.75" customWidth="1"/>
    <col min="12293" max="12293" width="10" customWidth="1"/>
    <col min="12294" max="12294" width="10.125" customWidth="1"/>
    <col min="12295" max="12295" width="12.5" customWidth="1"/>
    <col min="12296" max="12296" width="10" customWidth="1"/>
    <col min="12545" max="12545" width="4.5" customWidth="1"/>
    <col min="12546" max="12546" width="10.125" customWidth="1"/>
    <col min="12547" max="12547" width="54.75" customWidth="1"/>
    <col min="12548" max="12548" width="50.75" customWidth="1"/>
    <col min="12549" max="12549" width="10" customWidth="1"/>
    <col min="12550" max="12550" width="10.125" customWidth="1"/>
    <col min="12551" max="12551" width="12.5" customWidth="1"/>
    <col min="12552" max="12552" width="10" customWidth="1"/>
    <col min="12801" max="12801" width="4.5" customWidth="1"/>
    <col min="12802" max="12802" width="10.125" customWidth="1"/>
    <col min="12803" max="12803" width="54.75" customWidth="1"/>
    <col min="12804" max="12804" width="50.75" customWidth="1"/>
    <col min="12805" max="12805" width="10" customWidth="1"/>
    <col min="12806" max="12806" width="10.125" customWidth="1"/>
    <col min="12807" max="12807" width="12.5" customWidth="1"/>
    <col min="12808" max="12808" width="10" customWidth="1"/>
    <col min="13057" max="13057" width="4.5" customWidth="1"/>
    <col min="13058" max="13058" width="10.125" customWidth="1"/>
    <col min="13059" max="13059" width="54.75" customWidth="1"/>
    <col min="13060" max="13060" width="50.75" customWidth="1"/>
    <col min="13061" max="13061" width="10" customWidth="1"/>
    <col min="13062" max="13062" width="10.125" customWidth="1"/>
    <col min="13063" max="13063" width="12.5" customWidth="1"/>
    <col min="13064" max="13064" width="10" customWidth="1"/>
    <col min="13313" max="13313" width="4.5" customWidth="1"/>
    <col min="13314" max="13314" width="10.125" customWidth="1"/>
    <col min="13315" max="13315" width="54.75" customWidth="1"/>
    <col min="13316" max="13316" width="50.75" customWidth="1"/>
    <col min="13317" max="13317" width="10" customWidth="1"/>
    <col min="13318" max="13318" width="10.125" customWidth="1"/>
    <col min="13319" max="13319" width="12.5" customWidth="1"/>
    <col min="13320" max="13320" width="10" customWidth="1"/>
    <col min="13569" max="13569" width="4.5" customWidth="1"/>
    <col min="13570" max="13570" width="10.125" customWidth="1"/>
    <col min="13571" max="13571" width="54.75" customWidth="1"/>
    <col min="13572" max="13572" width="50.75" customWidth="1"/>
    <col min="13573" max="13573" width="10" customWidth="1"/>
    <col min="13574" max="13574" width="10.125" customWidth="1"/>
    <col min="13575" max="13575" width="12.5" customWidth="1"/>
    <col min="13576" max="13576" width="10" customWidth="1"/>
    <col min="13825" max="13825" width="4.5" customWidth="1"/>
    <col min="13826" max="13826" width="10.125" customWidth="1"/>
    <col min="13827" max="13827" width="54.75" customWidth="1"/>
    <col min="13828" max="13828" width="50.75" customWidth="1"/>
    <col min="13829" max="13829" width="10" customWidth="1"/>
    <col min="13830" max="13830" width="10.125" customWidth="1"/>
    <col min="13831" max="13831" width="12.5" customWidth="1"/>
    <col min="13832" max="13832" width="10" customWidth="1"/>
    <col min="14081" max="14081" width="4.5" customWidth="1"/>
    <col min="14082" max="14082" width="10.125" customWidth="1"/>
    <col min="14083" max="14083" width="54.75" customWidth="1"/>
    <col min="14084" max="14084" width="50.75" customWidth="1"/>
    <col min="14085" max="14085" width="10" customWidth="1"/>
    <col min="14086" max="14086" width="10.125" customWidth="1"/>
    <col min="14087" max="14087" width="12.5" customWidth="1"/>
    <col min="14088" max="14088" width="10" customWidth="1"/>
    <col min="14337" max="14337" width="4.5" customWidth="1"/>
    <col min="14338" max="14338" width="10.125" customWidth="1"/>
    <col min="14339" max="14339" width="54.75" customWidth="1"/>
    <col min="14340" max="14340" width="50.75" customWidth="1"/>
    <col min="14341" max="14341" width="10" customWidth="1"/>
    <col min="14342" max="14342" width="10.125" customWidth="1"/>
    <col min="14343" max="14343" width="12.5" customWidth="1"/>
    <col min="14344" max="14344" width="10" customWidth="1"/>
    <col min="14593" max="14593" width="4.5" customWidth="1"/>
    <col min="14594" max="14594" width="10.125" customWidth="1"/>
    <col min="14595" max="14595" width="54.75" customWidth="1"/>
    <col min="14596" max="14596" width="50.75" customWidth="1"/>
    <col min="14597" max="14597" width="10" customWidth="1"/>
    <col min="14598" max="14598" width="10.125" customWidth="1"/>
    <col min="14599" max="14599" width="12.5" customWidth="1"/>
    <col min="14600" max="14600" width="10" customWidth="1"/>
    <col min="14849" max="14849" width="4.5" customWidth="1"/>
    <col min="14850" max="14850" width="10.125" customWidth="1"/>
    <col min="14851" max="14851" width="54.75" customWidth="1"/>
    <col min="14852" max="14852" width="50.75" customWidth="1"/>
    <col min="14853" max="14853" width="10" customWidth="1"/>
    <col min="14854" max="14854" width="10.125" customWidth="1"/>
    <col min="14855" max="14855" width="12.5" customWidth="1"/>
    <col min="14856" max="14856" width="10" customWidth="1"/>
    <col min="15105" max="15105" width="4.5" customWidth="1"/>
    <col min="15106" max="15106" width="10.125" customWidth="1"/>
    <col min="15107" max="15107" width="54.75" customWidth="1"/>
    <col min="15108" max="15108" width="50.75" customWidth="1"/>
    <col min="15109" max="15109" width="10" customWidth="1"/>
    <col min="15110" max="15110" width="10.125" customWidth="1"/>
    <col min="15111" max="15111" width="12.5" customWidth="1"/>
    <col min="15112" max="15112" width="10" customWidth="1"/>
    <col min="15361" max="15361" width="4.5" customWidth="1"/>
    <col min="15362" max="15362" width="10.125" customWidth="1"/>
    <col min="15363" max="15363" width="54.75" customWidth="1"/>
    <col min="15364" max="15364" width="50.75" customWidth="1"/>
    <col min="15365" max="15365" width="10" customWidth="1"/>
    <col min="15366" max="15366" width="10.125" customWidth="1"/>
    <col min="15367" max="15367" width="12.5" customWidth="1"/>
    <col min="15368" max="15368" width="10" customWidth="1"/>
    <col min="15617" max="15617" width="4.5" customWidth="1"/>
    <col min="15618" max="15618" width="10.125" customWidth="1"/>
    <col min="15619" max="15619" width="54.75" customWidth="1"/>
    <col min="15620" max="15620" width="50.75" customWidth="1"/>
    <col min="15621" max="15621" width="10" customWidth="1"/>
    <col min="15622" max="15622" width="10.125" customWidth="1"/>
    <col min="15623" max="15623" width="12.5" customWidth="1"/>
    <col min="15624" max="15624" width="10" customWidth="1"/>
    <col min="15873" max="15873" width="4.5" customWidth="1"/>
    <col min="15874" max="15874" width="10.125" customWidth="1"/>
    <col min="15875" max="15875" width="54.75" customWidth="1"/>
    <col min="15876" max="15876" width="50.75" customWidth="1"/>
    <col min="15877" max="15877" width="10" customWidth="1"/>
    <col min="15878" max="15878" width="10.125" customWidth="1"/>
    <col min="15879" max="15879" width="12.5" customWidth="1"/>
    <col min="15880" max="15880" width="10" customWidth="1"/>
    <col min="16129" max="16129" width="4.5" customWidth="1"/>
    <col min="16130" max="16130" width="10.125" customWidth="1"/>
    <col min="16131" max="16131" width="54.75" customWidth="1"/>
    <col min="16132" max="16132" width="50.75" customWidth="1"/>
    <col min="16133" max="16133" width="10" customWidth="1"/>
    <col min="16134" max="16134" width="10.125" customWidth="1"/>
    <col min="16135" max="16135" width="12.5" customWidth="1"/>
    <col min="16136" max="16136" width="10" customWidth="1"/>
  </cols>
  <sheetData>
    <row r="1" ht="32.25" customHeight="1" spans="1:11">
      <c r="A1" s="3" t="s">
        <v>117</v>
      </c>
      <c r="B1" s="3"/>
      <c r="C1" s="3"/>
      <c r="D1" s="3"/>
      <c r="E1" s="3"/>
      <c r="F1" s="3"/>
      <c r="G1" s="3"/>
      <c r="H1" s="3"/>
      <c r="I1" s="3"/>
      <c r="J1" s="3"/>
      <c r="K1" s="3"/>
    </row>
    <row r="2" ht="28.5" customHeight="1" spans="1:11">
      <c r="A2" s="24" t="s">
        <v>118</v>
      </c>
      <c r="B2" s="25" t="s">
        <v>119</v>
      </c>
      <c r="C2" s="26" t="s">
        <v>120</v>
      </c>
      <c r="D2" s="26" t="s">
        <v>121</v>
      </c>
      <c r="E2" s="26" t="s">
        <v>122</v>
      </c>
      <c r="F2" s="26" t="s">
        <v>123</v>
      </c>
      <c r="G2" s="26" t="s">
        <v>124</v>
      </c>
      <c r="H2" s="26" t="s">
        <v>125</v>
      </c>
      <c r="I2" s="27" t="s">
        <v>126</v>
      </c>
      <c r="J2" s="27" t="s">
        <v>127</v>
      </c>
      <c r="K2" s="28" t="s">
        <v>128</v>
      </c>
    </row>
    <row r="3" s="1" customFormat="1" ht="30" customHeight="1" spans="1:11">
      <c r="A3" s="7">
        <v>1</v>
      </c>
      <c r="B3" s="8" t="s">
        <v>32</v>
      </c>
      <c r="C3" s="9" t="s">
        <v>129</v>
      </c>
      <c r="D3" s="14"/>
      <c r="E3" s="14"/>
      <c r="F3" s="14"/>
      <c r="G3" s="14"/>
      <c r="H3" s="10"/>
      <c r="I3" s="10"/>
      <c r="J3" s="10"/>
      <c r="K3" s="23"/>
    </row>
    <row r="4" s="1" customFormat="1" ht="30" customHeight="1" spans="1:11">
      <c r="A4" s="7">
        <v>2</v>
      </c>
      <c r="B4" s="8" t="s">
        <v>33</v>
      </c>
      <c r="C4" s="9" t="s">
        <v>130</v>
      </c>
      <c r="D4" s="14"/>
      <c r="E4" s="14"/>
      <c r="F4" s="14"/>
      <c r="G4" s="14"/>
      <c r="H4" s="10"/>
      <c r="I4" s="10"/>
      <c r="J4" s="10"/>
      <c r="K4" s="23"/>
    </row>
    <row r="5" s="1" customFormat="1" ht="30" customHeight="1" spans="1:11">
      <c r="A5" s="7">
        <v>3</v>
      </c>
      <c r="B5" s="13"/>
      <c r="C5" s="9" t="s">
        <v>131</v>
      </c>
      <c r="D5" s="14"/>
      <c r="E5" s="14"/>
      <c r="F5" s="14"/>
      <c r="G5" s="14"/>
      <c r="H5" s="10"/>
      <c r="I5" s="10"/>
      <c r="J5" s="10"/>
      <c r="K5" s="23"/>
    </row>
    <row r="6" s="1" customFormat="1" ht="30" customHeight="1" spans="1:11">
      <c r="A6" s="7">
        <v>4</v>
      </c>
      <c r="B6" s="8" t="s">
        <v>34</v>
      </c>
      <c r="C6" s="9" t="s">
        <v>132</v>
      </c>
      <c r="D6" s="14"/>
      <c r="E6" s="14"/>
      <c r="F6" s="14"/>
      <c r="G6" s="14"/>
      <c r="H6" s="10"/>
      <c r="I6" s="10"/>
      <c r="J6" s="10"/>
      <c r="K6" s="23"/>
    </row>
    <row r="7" s="1" customFormat="1" ht="30" customHeight="1" spans="1:11">
      <c r="A7" s="7">
        <v>5</v>
      </c>
      <c r="B7" s="13"/>
      <c r="C7" s="9" t="s">
        <v>133</v>
      </c>
      <c r="D7" s="14"/>
      <c r="E7" s="14"/>
      <c r="F7" s="14"/>
      <c r="G7" s="14"/>
      <c r="H7" s="10"/>
      <c r="I7" s="10"/>
      <c r="J7" s="10"/>
      <c r="K7" s="23"/>
    </row>
    <row r="8" s="1" customFormat="1" ht="30" customHeight="1" spans="1:11">
      <c r="A8" s="7">
        <v>6</v>
      </c>
      <c r="B8" s="13"/>
      <c r="C8" s="9" t="s">
        <v>134</v>
      </c>
      <c r="D8" s="14"/>
      <c r="E8" s="14"/>
      <c r="F8" s="14"/>
      <c r="G8" s="14"/>
      <c r="H8" s="10"/>
      <c r="I8" s="10"/>
      <c r="J8" s="10"/>
      <c r="K8" s="23"/>
    </row>
    <row r="9" s="1" customFormat="1" ht="36" customHeight="1" spans="1:11">
      <c r="A9" s="7">
        <v>7</v>
      </c>
      <c r="B9" s="13"/>
      <c r="C9" s="9" t="s">
        <v>135</v>
      </c>
      <c r="D9" s="14"/>
      <c r="E9" s="14"/>
      <c r="F9" s="14"/>
      <c r="G9" s="14"/>
      <c r="H9" s="10"/>
      <c r="I9" s="10"/>
      <c r="J9" s="10"/>
      <c r="K9" s="23"/>
    </row>
    <row r="10" s="1" customFormat="1" ht="30" customHeight="1" spans="1:11">
      <c r="A10" s="7">
        <v>8</v>
      </c>
      <c r="B10" s="13"/>
      <c r="C10" s="9" t="s">
        <v>136</v>
      </c>
      <c r="D10" s="14"/>
      <c r="E10" s="14"/>
      <c r="F10" s="14"/>
      <c r="G10" s="14"/>
      <c r="H10" s="10"/>
      <c r="I10" s="10"/>
      <c r="J10" s="10"/>
      <c r="K10" s="23"/>
    </row>
    <row r="11" s="1" customFormat="1" ht="36" customHeight="1" spans="1:11">
      <c r="A11" s="7">
        <v>9</v>
      </c>
      <c r="B11" s="15" t="s">
        <v>35</v>
      </c>
      <c r="C11" s="9" t="s">
        <v>137</v>
      </c>
      <c r="D11" s="14"/>
      <c r="E11" s="14"/>
      <c r="F11" s="14"/>
      <c r="G11" s="14"/>
      <c r="H11" s="10"/>
      <c r="I11" s="10"/>
      <c r="J11" s="10"/>
      <c r="K11" s="23"/>
    </row>
    <row r="12" s="1" customFormat="1" ht="36" customHeight="1" spans="1:11">
      <c r="A12" s="7">
        <v>10</v>
      </c>
      <c r="B12" s="16"/>
      <c r="C12" s="9" t="s">
        <v>138</v>
      </c>
      <c r="D12" s="14"/>
      <c r="E12" s="14"/>
      <c r="F12" s="14"/>
      <c r="G12" s="14"/>
      <c r="H12" s="10"/>
      <c r="I12" s="10"/>
      <c r="J12" s="10"/>
      <c r="K12" s="23"/>
    </row>
    <row r="13" s="1" customFormat="1" ht="30" customHeight="1" spans="1:11">
      <c r="A13" s="7">
        <v>11</v>
      </c>
      <c r="B13" s="16"/>
      <c r="C13" s="9" t="s">
        <v>139</v>
      </c>
      <c r="D13" s="14"/>
      <c r="E13" s="14"/>
      <c r="F13" s="14"/>
      <c r="G13" s="14"/>
      <c r="H13" s="10"/>
      <c r="I13" s="10"/>
      <c r="J13" s="10"/>
      <c r="K13" s="23"/>
    </row>
    <row r="14" s="1" customFormat="1" ht="30" customHeight="1" spans="1:11">
      <c r="A14" s="7">
        <v>12</v>
      </c>
      <c r="B14" s="8" t="s">
        <v>36</v>
      </c>
      <c r="C14" s="9" t="s">
        <v>140</v>
      </c>
      <c r="D14" s="14"/>
      <c r="E14" s="14"/>
      <c r="F14" s="14"/>
      <c r="G14" s="14"/>
      <c r="H14" s="10"/>
      <c r="I14" s="10"/>
      <c r="J14" s="10"/>
      <c r="K14" s="23"/>
    </row>
    <row r="15" s="1" customFormat="1" ht="30" customHeight="1" spans="1:11">
      <c r="A15" s="7">
        <v>13</v>
      </c>
      <c r="B15" s="17"/>
      <c r="C15" s="9" t="s">
        <v>141</v>
      </c>
      <c r="D15" s="14"/>
      <c r="E15" s="14"/>
      <c r="F15" s="14"/>
      <c r="G15" s="14"/>
      <c r="H15" s="10"/>
      <c r="I15" s="10"/>
      <c r="J15" s="10"/>
      <c r="K15" s="23"/>
    </row>
    <row r="16" s="1" customFormat="1" ht="30" customHeight="1" spans="1:11">
      <c r="A16" s="7">
        <v>14</v>
      </c>
      <c r="B16" s="15" t="s">
        <v>37</v>
      </c>
      <c r="C16" s="9" t="s">
        <v>142</v>
      </c>
      <c r="D16" s="14"/>
      <c r="E16" s="14"/>
      <c r="F16" s="14"/>
      <c r="G16" s="14"/>
      <c r="H16" s="10"/>
      <c r="I16" s="10"/>
      <c r="J16" s="10"/>
      <c r="K16" s="23"/>
    </row>
    <row r="17" s="1" customFormat="1" ht="30" customHeight="1" spans="1:11">
      <c r="A17" s="7">
        <v>15</v>
      </c>
      <c r="B17" s="18"/>
      <c r="C17" s="19" t="s">
        <v>143</v>
      </c>
      <c r="D17" s="14"/>
      <c r="E17" s="14"/>
      <c r="F17" s="14"/>
      <c r="G17" s="14"/>
      <c r="H17" s="10"/>
      <c r="I17" s="10"/>
      <c r="J17" s="10"/>
      <c r="K17" s="23"/>
    </row>
    <row r="18" ht="30.75" customHeight="1" spans="1:11">
      <c r="A18" s="20" t="s">
        <v>144</v>
      </c>
      <c r="B18" s="20"/>
      <c r="C18" s="20"/>
      <c r="D18" s="20"/>
      <c r="E18" s="20"/>
      <c r="F18" s="20"/>
      <c r="G18" s="20"/>
      <c r="H18" s="20"/>
      <c r="I18" s="20"/>
      <c r="J18" s="20"/>
      <c r="K18" s="20"/>
    </row>
  </sheetData>
  <mergeCells count="7">
    <mergeCell ref="A1:K1"/>
    <mergeCell ref="A18:K18"/>
    <mergeCell ref="B4:B5"/>
    <mergeCell ref="B6:B10"/>
    <mergeCell ref="B11:B13"/>
    <mergeCell ref="B14:B15"/>
    <mergeCell ref="B16:B17"/>
  </mergeCells>
  <printOptions horizontalCentered="1"/>
  <pageMargins left="0.309027777777778" right="0.309027777777778" top="0.349305555555556" bottom="0.159027777777778" header="0.309027777777778" footer="0.309027777777778"/>
  <pageSetup paperSize="1"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zoomScale="80" zoomScaleNormal="80" workbookViewId="0">
      <selection activeCell="D14" sqref="D14"/>
    </sheetView>
  </sheetViews>
  <sheetFormatPr defaultColWidth="9" defaultRowHeight="13.5"/>
  <cols>
    <col min="1" max="1" width="5.875" customWidth="1"/>
    <col min="2" max="2" width="22.75" customWidth="1"/>
    <col min="3" max="3" width="82" customWidth="1"/>
    <col min="4" max="4" width="94.875" customWidth="1"/>
    <col min="5" max="5" width="10" customWidth="1"/>
    <col min="6" max="6" width="12.75" customWidth="1"/>
    <col min="7" max="7" width="12.5" customWidth="1"/>
    <col min="8" max="8" width="10" style="2" customWidth="1"/>
    <col min="9" max="9" width="9" style="2" hidden="1" customWidth="1"/>
    <col min="10" max="10" width="11" style="2" customWidth="1"/>
    <col min="11" max="11" width="9" style="2" hidden="1" customWidth="1"/>
    <col min="257" max="257" width="4.5" customWidth="1"/>
    <col min="258" max="258" width="10.125" customWidth="1"/>
    <col min="259" max="259" width="54.75" customWidth="1"/>
    <col min="260" max="260" width="50.75" customWidth="1"/>
    <col min="261" max="261" width="10" customWidth="1"/>
    <col min="262" max="262" width="10.125" customWidth="1"/>
    <col min="263" max="263" width="12.5" customWidth="1"/>
    <col min="264" max="264" width="10" customWidth="1"/>
    <col min="513" max="513" width="4.5" customWidth="1"/>
    <col min="514" max="514" width="10.125" customWidth="1"/>
    <col min="515" max="515" width="54.75" customWidth="1"/>
    <col min="516" max="516" width="50.75" customWidth="1"/>
    <col min="517" max="517" width="10" customWidth="1"/>
    <col min="518" max="518" width="10.125" customWidth="1"/>
    <col min="519" max="519" width="12.5" customWidth="1"/>
    <col min="520" max="520" width="10" customWidth="1"/>
    <col min="769" max="769" width="4.5" customWidth="1"/>
    <col min="770" max="770" width="10.125" customWidth="1"/>
    <col min="771" max="771" width="54.75" customWidth="1"/>
    <col min="772" max="772" width="50.75" customWidth="1"/>
    <col min="773" max="773" width="10" customWidth="1"/>
    <col min="774" max="774" width="10.125" customWidth="1"/>
    <col min="775" max="775" width="12.5" customWidth="1"/>
    <col min="776" max="776" width="10" customWidth="1"/>
    <col min="1025" max="1025" width="4.5" customWidth="1"/>
    <col min="1026" max="1026" width="10.125" customWidth="1"/>
    <col min="1027" max="1027" width="54.75" customWidth="1"/>
    <col min="1028" max="1028" width="50.75" customWidth="1"/>
    <col min="1029" max="1029" width="10" customWidth="1"/>
    <col min="1030" max="1030" width="10.125" customWidth="1"/>
    <col min="1031" max="1031" width="12.5" customWidth="1"/>
    <col min="1032" max="1032" width="10" customWidth="1"/>
    <col min="1281" max="1281" width="4.5" customWidth="1"/>
    <col min="1282" max="1282" width="10.125" customWidth="1"/>
    <col min="1283" max="1283" width="54.75" customWidth="1"/>
    <col min="1284" max="1284" width="50.75" customWidth="1"/>
    <col min="1285" max="1285" width="10" customWidth="1"/>
    <col min="1286" max="1286" width="10.125" customWidth="1"/>
    <col min="1287" max="1287" width="12.5" customWidth="1"/>
    <col min="1288" max="1288" width="10" customWidth="1"/>
    <col min="1537" max="1537" width="4.5" customWidth="1"/>
    <col min="1538" max="1538" width="10.125" customWidth="1"/>
    <col min="1539" max="1539" width="54.75" customWidth="1"/>
    <col min="1540" max="1540" width="50.75" customWidth="1"/>
    <col min="1541" max="1541" width="10" customWidth="1"/>
    <col min="1542" max="1542" width="10.125" customWidth="1"/>
    <col min="1543" max="1543" width="12.5" customWidth="1"/>
    <col min="1544" max="1544" width="10" customWidth="1"/>
    <col min="1793" max="1793" width="4.5" customWidth="1"/>
    <col min="1794" max="1794" width="10.125" customWidth="1"/>
    <col min="1795" max="1795" width="54.75" customWidth="1"/>
    <col min="1796" max="1796" width="50.75" customWidth="1"/>
    <col min="1797" max="1797" width="10" customWidth="1"/>
    <col min="1798" max="1798" width="10.125" customWidth="1"/>
    <col min="1799" max="1799" width="12.5" customWidth="1"/>
    <col min="1800" max="1800" width="10" customWidth="1"/>
    <col min="2049" max="2049" width="4.5" customWidth="1"/>
    <col min="2050" max="2050" width="10.125" customWidth="1"/>
    <col min="2051" max="2051" width="54.75" customWidth="1"/>
    <col min="2052" max="2052" width="50.75" customWidth="1"/>
    <col min="2053" max="2053" width="10" customWidth="1"/>
    <col min="2054" max="2054" width="10.125" customWidth="1"/>
    <col min="2055" max="2055" width="12.5" customWidth="1"/>
    <col min="2056" max="2056" width="10" customWidth="1"/>
    <col min="2305" max="2305" width="4.5" customWidth="1"/>
    <col min="2306" max="2306" width="10.125" customWidth="1"/>
    <col min="2307" max="2307" width="54.75" customWidth="1"/>
    <col min="2308" max="2308" width="50.75" customWidth="1"/>
    <col min="2309" max="2309" width="10" customWidth="1"/>
    <col min="2310" max="2310" width="10.125" customWidth="1"/>
    <col min="2311" max="2311" width="12.5" customWidth="1"/>
    <col min="2312" max="2312" width="10" customWidth="1"/>
    <col min="2561" max="2561" width="4.5" customWidth="1"/>
    <col min="2562" max="2562" width="10.125" customWidth="1"/>
    <col min="2563" max="2563" width="54.75" customWidth="1"/>
    <col min="2564" max="2564" width="50.75" customWidth="1"/>
    <col min="2565" max="2565" width="10" customWidth="1"/>
    <col min="2566" max="2566" width="10.125" customWidth="1"/>
    <col min="2567" max="2567" width="12.5" customWidth="1"/>
    <col min="2568" max="2568" width="10" customWidth="1"/>
    <col min="2817" max="2817" width="4.5" customWidth="1"/>
    <col min="2818" max="2818" width="10.125" customWidth="1"/>
    <col min="2819" max="2819" width="54.75" customWidth="1"/>
    <col min="2820" max="2820" width="50.75" customWidth="1"/>
    <col min="2821" max="2821" width="10" customWidth="1"/>
    <col min="2822" max="2822" width="10.125" customWidth="1"/>
    <col min="2823" max="2823" width="12.5" customWidth="1"/>
    <col min="2824" max="2824" width="10" customWidth="1"/>
    <col min="3073" max="3073" width="4.5" customWidth="1"/>
    <col min="3074" max="3074" width="10.125" customWidth="1"/>
    <col min="3075" max="3075" width="54.75" customWidth="1"/>
    <col min="3076" max="3076" width="50.75" customWidth="1"/>
    <col min="3077" max="3077" width="10" customWidth="1"/>
    <col min="3078" max="3078" width="10.125" customWidth="1"/>
    <col min="3079" max="3079" width="12.5" customWidth="1"/>
    <col min="3080" max="3080" width="10" customWidth="1"/>
    <col min="3329" max="3329" width="4.5" customWidth="1"/>
    <col min="3330" max="3330" width="10.125" customWidth="1"/>
    <col min="3331" max="3331" width="54.75" customWidth="1"/>
    <col min="3332" max="3332" width="50.75" customWidth="1"/>
    <col min="3333" max="3333" width="10" customWidth="1"/>
    <col min="3334" max="3334" width="10.125" customWidth="1"/>
    <col min="3335" max="3335" width="12.5" customWidth="1"/>
    <col min="3336" max="3336" width="10" customWidth="1"/>
    <col min="3585" max="3585" width="4.5" customWidth="1"/>
    <col min="3586" max="3586" width="10.125" customWidth="1"/>
    <col min="3587" max="3587" width="54.75" customWidth="1"/>
    <col min="3588" max="3588" width="50.75" customWidth="1"/>
    <col min="3589" max="3589" width="10" customWidth="1"/>
    <col min="3590" max="3590" width="10.125" customWidth="1"/>
    <col min="3591" max="3591" width="12.5" customWidth="1"/>
    <col min="3592" max="3592" width="10" customWidth="1"/>
    <col min="3841" max="3841" width="4.5" customWidth="1"/>
    <col min="3842" max="3842" width="10.125" customWidth="1"/>
    <col min="3843" max="3843" width="54.75" customWidth="1"/>
    <col min="3844" max="3844" width="50.75" customWidth="1"/>
    <col min="3845" max="3845" width="10" customWidth="1"/>
    <col min="3846" max="3846" width="10.125" customWidth="1"/>
    <col min="3847" max="3847" width="12.5" customWidth="1"/>
    <col min="3848" max="3848" width="10" customWidth="1"/>
    <col min="4097" max="4097" width="4.5" customWidth="1"/>
    <col min="4098" max="4098" width="10.125" customWidth="1"/>
    <col min="4099" max="4099" width="54.75" customWidth="1"/>
    <col min="4100" max="4100" width="50.75" customWidth="1"/>
    <col min="4101" max="4101" width="10" customWidth="1"/>
    <col min="4102" max="4102" width="10.125" customWidth="1"/>
    <col min="4103" max="4103" width="12.5" customWidth="1"/>
    <col min="4104" max="4104" width="10" customWidth="1"/>
    <col min="4353" max="4353" width="4.5" customWidth="1"/>
    <col min="4354" max="4354" width="10.125" customWidth="1"/>
    <col min="4355" max="4355" width="54.75" customWidth="1"/>
    <col min="4356" max="4356" width="50.75" customWidth="1"/>
    <col min="4357" max="4357" width="10" customWidth="1"/>
    <col min="4358" max="4358" width="10.125" customWidth="1"/>
    <col min="4359" max="4359" width="12.5" customWidth="1"/>
    <col min="4360" max="4360" width="10" customWidth="1"/>
    <col min="4609" max="4609" width="4.5" customWidth="1"/>
    <col min="4610" max="4610" width="10.125" customWidth="1"/>
    <col min="4611" max="4611" width="54.75" customWidth="1"/>
    <col min="4612" max="4612" width="50.75" customWidth="1"/>
    <col min="4613" max="4613" width="10" customWidth="1"/>
    <col min="4614" max="4614" width="10.125" customWidth="1"/>
    <col min="4615" max="4615" width="12.5" customWidth="1"/>
    <col min="4616" max="4616" width="10" customWidth="1"/>
    <col min="4865" max="4865" width="4.5" customWidth="1"/>
    <col min="4866" max="4866" width="10.125" customWidth="1"/>
    <col min="4867" max="4867" width="54.75" customWidth="1"/>
    <col min="4868" max="4868" width="50.75" customWidth="1"/>
    <col min="4869" max="4869" width="10" customWidth="1"/>
    <col min="4870" max="4870" width="10.125" customWidth="1"/>
    <col min="4871" max="4871" width="12.5" customWidth="1"/>
    <col min="4872" max="4872" width="10" customWidth="1"/>
    <col min="5121" max="5121" width="4.5" customWidth="1"/>
    <col min="5122" max="5122" width="10.125" customWidth="1"/>
    <col min="5123" max="5123" width="54.75" customWidth="1"/>
    <col min="5124" max="5124" width="50.75" customWidth="1"/>
    <col min="5125" max="5125" width="10" customWidth="1"/>
    <col min="5126" max="5126" width="10.125" customWidth="1"/>
    <col min="5127" max="5127" width="12.5" customWidth="1"/>
    <col min="5128" max="5128" width="10" customWidth="1"/>
    <col min="5377" max="5377" width="4.5" customWidth="1"/>
    <col min="5378" max="5378" width="10.125" customWidth="1"/>
    <col min="5379" max="5379" width="54.75" customWidth="1"/>
    <col min="5380" max="5380" width="50.75" customWidth="1"/>
    <col min="5381" max="5381" width="10" customWidth="1"/>
    <col min="5382" max="5382" width="10.125" customWidth="1"/>
    <col min="5383" max="5383" width="12.5" customWidth="1"/>
    <col min="5384" max="5384" width="10" customWidth="1"/>
    <col min="5633" max="5633" width="4.5" customWidth="1"/>
    <col min="5634" max="5634" width="10.125" customWidth="1"/>
    <col min="5635" max="5635" width="54.75" customWidth="1"/>
    <col min="5636" max="5636" width="50.75" customWidth="1"/>
    <col min="5637" max="5637" width="10" customWidth="1"/>
    <col min="5638" max="5638" width="10.125" customWidth="1"/>
    <col min="5639" max="5639" width="12.5" customWidth="1"/>
    <col min="5640" max="5640" width="10" customWidth="1"/>
    <col min="5889" max="5889" width="4.5" customWidth="1"/>
    <col min="5890" max="5890" width="10.125" customWidth="1"/>
    <col min="5891" max="5891" width="54.75" customWidth="1"/>
    <col min="5892" max="5892" width="50.75" customWidth="1"/>
    <col min="5893" max="5893" width="10" customWidth="1"/>
    <col min="5894" max="5894" width="10.125" customWidth="1"/>
    <col min="5895" max="5895" width="12.5" customWidth="1"/>
    <col min="5896" max="5896" width="10" customWidth="1"/>
    <col min="6145" max="6145" width="4.5" customWidth="1"/>
    <col min="6146" max="6146" width="10.125" customWidth="1"/>
    <col min="6147" max="6147" width="54.75" customWidth="1"/>
    <col min="6148" max="6148" width="50.75" customWidth="1"/>
    <col min="6149" max="6149" width="10" customWidth="1"/>
    <col min="6150" max="6150" width="10.125" customWidth="1"/>
    <col min="6151" max="6151" width="12.5" customWidth="1"/>
    <col min="6152" max="6152" width="10" customWidth="1"/>
    <col min="6401" max="6401" width="4.5" customWidth="1"/>
    <col min="6402" max="6402" width="10.125" customWidth="1"/>
    <col min="6403" max="6403" width="54.75" customWidth="1"/>
    <col min="6404" max="6404" width="50.75" customWidth="1"/>
    <col min="6405" max="6405" width="10" customWidth="1"/>
    <col min="6406" max="6406" width="10.125" customWidth="1"/>
    <col min="6407" max="6407" width="12.5" customWidth="1"/>
    <col min="6408" max="6408" width="10" customWidth="1"/>
    <col min="6657" max="6657" width="4.5" customWidth="1"/>
    <col min="6658" max="6658" width="10.125" customWidth="1"/>
    <col min="6659" max="6659" width="54.75" customWidth="1"/>
    <col min="6660" max="6660" width="50.75" customWidth="1"/>
    <col min="6661" max="6661" width="10" customWidth="1"/>
    <col min="6662" max="6662" width="10.125" customWidth="1"/>
    <col min="6663" max="6663" width="12.5" customWidth="1"/>
    <col min="6664" max="6664" width="10" customWidth="1"/>
    <col min="6913" max="6913" width="4.5" customWidth="1"/>
    <col min="6914" max="6914" width="10.125" customWidth="1"/>
    <col min="6915" max="6915" width="54.75" customWidth="1"/>
    <col min="6916" max="6916" width="50.75" customWidth="1"/>
    <col min="6917" max="6917" width="10" customWidth="1"/>
    <col min="6918" max="6918" width="10.125" customWidth="1"/>
    <col min="6919" max="6919" width="12.5" customWidth="1"/>
    <col min="6920" max="6920" width="10" customWidth="1"/>
    <col min="7169" max="7169" width="4.5" customWidth="1"/>
    <col min="7170" max="7170" width="10.125" customWidth="1"/>
    <col min="7171" max="7171" width="54.75" customWidth="1"/>
    <col min="7172" max="7172" width="50.75" customWidth="1"/>
    <col min="7173" max="7173" width="10" customWidth="1"/>
    <col min="7174" max="7174" width="10.125" customWidth="1"/>
    <col min="7175" max="7175" width="12.5" customWidth="1"/>
    <col min="7176" max="7176" width="10" customWidth="1"/>
    <col min="7425" max="7425" width="4.5" customWidth="1"/>
    <col min="7426" max="7426" width="10.125" customWidth="1"/>
    <col min="7427" max="7427" width="54.75" customWidth="1"/>
    <col min="7428" max="7428" width="50.75" customWidth="1"/>
    <col min="7429" max="7429" width="10" customWidth="1"/>
    <col min="7430" max="7430" width="10.125" customWidth="1"/>
    <col min="7431" max="7431" width="12.5" customWidth="1"/>
    <col min="7432" max="7432" width="10" customWidth="1"/>
    <col min="7681" max="7681" width="4.5" customWidth="1"/>
    <col min="7682" max="7682" width="10.125" customWidth="1"/>
    <col min="7683" max="7683" width="54.75" customWidth="1"/>
    <col min="7684" max="7684" width="50.75" customWidth="1"/>
    <col min="7685" max="7685" width="10" customWidth="1"/>
    <col min="7686" max="7686" width="10.125" customWidth="1"/>
    <col min="7687" max="7687" width="12.5" customWidth="1"/>
    <col min="7688" max="7688" width="10" customWidth="1"/>
    <col min="7937" max="7937" width="4.5" customWidth="1"/>
    <col min="7938" max="7938" width="10.125" customWidth="1"/>
    <col min="7939" max="7939" width="54.75" customWidth="1"/>
    <col min="7940" max="7940" width="50.75" customWidth="1"/>
    <col min="7941" max="7941" width="10" customWidth="1"/>
    <col min="7942" max="7942" width="10.125" customWidth="1"/>
    <col min="7943" max="7943" width="12.5" customWidth="1"/>
    <col min="7944" max="7944" width="10" customWidth="1"/>
    <col min="8193" max="8193" width="4.5" customWidth="1"/>
    <col min="8194" max="8194" width="10.125" customWidth="1"/>
    <col min="8195" max="8195" width="54.75" customWidth="1"/>
    <col min="8196" max="8196" width="50.75" customWidth="1"/>
    <col min="8197" max="8197" width="10" customWidth="1"/>
    <col min="8198" max="8198" width="10.125" customWidth="1"/>
    <col min="8199" max="8199" width="12.5" customWidth="1"/>
    <col min="8200" max="8200" width="10" customWidth="1"/>
    <col min="8449" max="8449" width="4.5" customWidth="1"/>
    <col min="8450" max="8450" width="10.125" customWidth="1"/>
    <col min="8451" max="8451" width="54.75" customWidth="1"/>
    <col min="8452" max="8452" width="50.75" customWidth="1"/>
    <col min="8453" max="8453" width="10" customWidth="1"/>
    <col min="8454" max="8454" width="10.125" customWidth="1"/>
    <col min="8455" max="8455" width="12.5" customWidth="1"/>
    <col min="8456" max="8456" width="10" customWidth="1"/>
    <col min="8705" max="8705" width="4.5" customWidth="1"/>
    <col min="8706" max="8706" width="10.125" customWidth="1"/>
    <col min="8707" max="8707" width="54.75" customWidth="1"/>
    <col min="8708" max="8708" width="50.75" customWidth="1"/>
    <col min="8709" max="8709" width="10" customWidth="1"/>
    <col min="8710" max="8710" width="10.125" customWidth="1"/>
    <col min="8711" max="8711" width="12.5" customWidth="1"/>
    <col min="8712" max="8712" width="10" customWidth="1"/>
    <col min="8961" max="8961" width="4.5" customWidth="1"/>
    <col min="8962" max="8962" width="10.125" customWidth="1"/>
    <col min="8963" max="8963" width="54.75" customWidth="1"/>
    <col min="8964" max="8964" width="50.75" customWidth="1"/>
    <col min="8965" max="8965" width="10" customWidth="1"/>
    <col min="8966" max="8966" width="10.125" customWidth="1"/>
    <col min="8967" max="8967" width="12.5" customWidth="1"/>
    <col min="8968" max="8968" width="10" customWidth="1"/>
    <col min="9217" max="9217" width="4.5" customWidth="1"/>
    <col min="9218" max="9218" width="10.125" customWidth="1"/>
    <col min="9219" max="9219" width="54.75" customWidth="1"/>
    <col min="9220" max="9220" width="50.75" customWidth="1"/>
    <col min="9221" max="9221" width="10" customWidth="1"/>
    <col min="9222" max="9222" width="10.125" customWidth="1"/>
    <col min="9223" max="9223" width="12.5" customWidth="1"/>
    <col min="9224" max="9224" width="10" customWidth="1"/>
    <col min="9473" max="9473" width="4.5" customWidth="1"/>
    <col min="9474" max="9474" width="10.125" customWidth="1"/>
    <col min="9475" max="9475" width="54.75" customWidth="1"/>
    <col min="9476" max="9476" width="50.75" customWidth="1"/>
    <col min="9477" max="9477" width="10" customWidth="1"/>
    <col min="9478" max="9478" width="10.125" customWidth="1"/>
    <col min="9479" max="9479" width="12.5" customWidth="1"/>
    <col min="9480" max="9480" width="10" customWidth="1"/>
    <col min="9729" max="9729" width="4.5" customWidth="1"/>
    <col min="9730" max="9730" width="10.125" customWidth="1"/>
    <col min="9731" max="9731" width="54.75" customWidth="1"/>
    <col min="9732" max="9732" width="50.75" customWidth="1"/>
    <col min="9733" max="9733" width="10" customWidth="1"/>
    <col min="9734" max="9734" width="10.125" customWidth="1"/>
    <col min="9735" max="9735" width="12.5" customWidth="1"/>
    <col min="9736" max="9736" width="10" customWidth="1"/>
    <col min="9985" max="9985" width="4.5" customWidth="1"/>
    <col min="9986" max="9986" width="10.125" customWidth="1"/>
    <col min="9987" max="9987" width="54.75" customWidth="1"/>
    <col min="9988" max="9988" width="50.75" customWidth="1"/>
    <col min="9989" max="9989" width="10" customWidth="1"/>
    <col min="9990" max="9990" width="10.125" customWidth="1"/>
    <col min="9991" max="9991" width="12.5" customWidth="1"/>
    <col min="9992" max="9992" width="10" customWidth="1"/>
    <col min="10241" max="10241" width="4.5" customWidth="1"/>
    <col min="10242" max="10242" width="10.125" customWidth="1"/>
    <col min="10243" max="10243" width="54.75" customWidth="1"/>
    <col min="10244" max="10244" width="50.75" customWidth="1"/>
    <col min="10245" max="10245" width="10" customWidth="1"/>
    <col min="10246" max="10246" width="10.125" customWidth="1"/>
    <col min="10247" max="10247" width="12.5" customWidth="1"/>
    <col min="10248" max="10248" width="10" customWidth="1"/>
    <col min="10497" max="10497" width="4.5" customWidth="1"/>
    <col min="10498" max="10498" width="10.125" customWidth="1"/>
    <col min="10499" max="10499" width="54.75" customWidth="1"/>
    <col min="10500" max="10500" width="50.75" customWidth="1"/>
    <col min="10501" max="10501" width="10" customWidth="1"/>
    <col min="10502" max="10502" width="10.125" customWidth="1"/>
    <col min="10503" max="10503" width="12.5" customWidth="1"/>
    <col min="10504" max="10504" width="10" customWidth="1"/>
    <col min="10753" max="10753" width="4.5" customWidth="1"/>
    <col min="10754" max="10754" width="10.125" customWidth="1"/>
    <col min="10755" max="10755" width="54.75" customWidth="1"/>
    <col min="10756" max="10756" width="50.75" customWidth="1"/>
    <col min="10757" max="10757" width="10" customWidth="1"/>
    <col min="10758" max="10758" width="10.125" customWidth="1"/>
    <col min="10759" max="10759" width="12.5" customWidth="1"/>
    <col min="10760" max="10760" width="10" customWidth="1"/>
    <col min="11009" max="11009" width="4.5" customWidth="1"/>
    <col min="11010" max="11010" width="10.125" customWidth="1"/>
    <col min="11011" max="11011" width="54.75" customWidth="1"/>
    <col min="11012" max="11012" width="50.75" customWidth="1"/>
    <col min="11013" max="11013" width="10" customWidth="1"/>
    <col min="11014" max="11014" width="10.125" customWidth="1"/>
    <col min="11015" max="11015" width="12.5" customWidth="1"/>
    <col min="11016" max="11016" width="10" customWidth="1"/>
    <col min="11265" max="11265" width="4.5" customWidth="1"/>
    <col min="11266" max="11266" width="10.125" customWidth="1"/>
    <col min="11267" max="11267" width="54.75" customWidth="1"/>
    <col min="11268" max="11268" width="50.75" customWidth="1"/>
    <col min="11269" max="11269" width="10" customWidth="1"/>
    <col min="11270" max="11270" width="10.125" customWidth="1"/>
    <col min="11271" max="11271" width="12.5" customWidth="1"/>
    <col min="11272" max="11272" width="10" customWidth="1"/>
    <col min="11521" max="11521" width="4.5" customWidth="1"/>
    <col min="11522" max="11522" width="10.125" customWidth="1"/>
    <col min="11523" max="11523" width="54.75" customWidth="1"/>
    <col min="11524" max="11524" width="50.75" customWidth="1"/>
    <col min="11525" max="11525" width="10" customWidth="1"/>
    <col min="11526" max="11526" width="10.125" customWidth="1"/>
    <col min="11527" max="11527" width="12.5" customWidth="1"/>
    <col min="11528" max="11528" width="10" customWidth="1"/>
    <col min="11777" max="11777" width="4.5" customWidth="1"/>
    <col min="11778" max="11778" width="10.125" customWidth="1"/>
    <col min="11779" max="11779" width="54.75" customWidth="1"/>
    <col min="11780" max="11780" width="50.75" customWidth="1"/>
    <col min="11781" max="11781" width="10" customWidth="1"/>
    <col min="11782" max="11782" width="10.125" customWidth="1"/>
    <col min="11783" max="11783" width="12.5" customWidth="1"/>
    <col min="11784" max="11784" width="10" customWidth="1"/>
    <col min="12033" max="12033" width="4.5" customWidth="1"/>
    <col min="12034" max="12034" width="10.125" customWidth="1"/>
    <col min="12035" max="12035" width="54.75" customWidth="1"/>
    <col min="12036" max="12036" width="50.75" customWidth="1"/>
    <col min="12037" max="12037" width="10" customWidth="1"/>
    <col min="12038" max="12038" width="10.125" customWidth="1"/>
    <col min="12039" max="12039" width="12.5" customWidth="1"/>
    <col min="12040" max="12040" width="10" customWidth="1"/>
    <col min="12289" max="12289" width="4.5" customWidth="1"/>
    <col min="12290" max="12290" width="10.125" customWidth="1"/>
    <col min="12291" max="12291" width="54.75" customWidth="1"/>
    <col min="12292" max="12292" width="50.75" customWidth="1"/>
    <col min="12293" max="12293" width="10" customWidth="1"/>
    <col min="12294" max="12294" width="10.125" customWidth="1"/>
    <col min="12295" max="12295" width="12.5" customWidth="1"/>
    <col min="12296" max="12296" width="10" customWidth="1"/>
    <col min="12545" max="12545" width="4.5" customWidth="1"/>
    <col min="12546" max="12546" width="10.125" customWidth="1"/>
    <col min="12547" max="12547" width="54.75" customWidth="1"/>
    <col min="12548" max="12548" width="50.75" customWidth="1"/>
    <col min="12549" max="12549" width="10" customWidth="1"/>
    <col min="12550" max="12550" width="10.125" customWidth="1"/>
    <col min="12551" max="12551" width="12.5" customWidth="1"/>
    <col min="12552" max="12552" width="10" customWidth="1"/>
    <col min="12801" max="12801" width="4.5" customWidth="1"/>
    <col min="12802" max="12802" width="10.125" customWidth="1"/>
    <col min="12803" max="12803" width="54.75" customWidth="1"/>
    <col min="12804" max="12804" width="50.75" customWidth="1"/>
    <col min="12805" max="12805" width="10" customWidth="1"/>
    <col min="12806" max="12806" width="10.125" customWidth="1"/>
    <col min="12807" max="12807" width="12.5" customWidth="1"/>
    <col min="12808" max="12808" width="10" customWidth="1"/>
    <col min="13057" max="13057" width="4.5" customWidth="1"/>
    <col min="13058" max="13058" width="10.125" customWidth="1"/>
    <col min="13059" max="13059" width="54.75" customWidth="1"/>
    <col min="13060" max="13060" width="50.75" customWidth="1"/>
    <col min="13061" max="13061" width="10" customWidth="1"/>
    <col min="13062" max="13062" width="10.125" customWidth="1"/>
    <col min="13063" max="13063" width="12.5" customWidth="1"/>
    <col min="13064" max="13064" width="10" customWidth="1"/>
    <col min="13313" max="13313" width="4.5" customWidth="1"/>
    <col min="13314" max="13314" width="10.125" customWidth="1"/>
    <col min="13315" max="13315" width="54.75" customWidth="1"/>
    <col min="13316" max="13316" width="50.75" customWidth="1"/>
    <col min="13317" max="13317" width="10" customWidth="1"/>
    <col min="13318" max="13318" width="10.125" customWidth="1"/>
    <col min="13319" max="13319" width="12.5" customWidth="1"/>
    <col min="13320" max="13320" width="10" customWidth="1"/>
    <col min="13569" max="13569" width="4.5" customWidth="1"/>
    <col min="13570" max="13570" width="10.125" customWidth="1"/>
    <col min="13571" max="13571" width="54.75" customWidth="1"/>
    <col min="13572" max="13572" width="50.75" customWidth="1"/>
    <col min="13573" max="13573" width="10" customWidth="1"/>
    <col min="13574" max="13574" width="10.125" customWidth="1"/>
    <col min="13575" max="13575" width="12.5" customWidth="1"/>
    <col min="13576" max="13576" width="10" customWidth="1"/>
    <col min="13825" max="13825" width="4.5" customWidth="1"/>
    <col min="13826" max="13826" width="10.125" customWidth="1"/>
    <col min="13827" max="13827" width="54.75" customWidth="1"/>
    <col min="13828" max="13828" width="50.75" customWidth="1"/>
    <col min="13829" max="13829" width="10" customWidth="1"/>
    <col min="13830" max="13830" width="10.125" customWidth="1"/>
    <col min="13831" max="13831" width="12.5" customWidth="1"/>
    <col min="13832" max="13832" width="10" customWidth="1"/>
    <col min="14081" max="14081" width="4.5" customWidth="1"/>
    <col min="14082" max="14082" width="10.125" customWidth="1"/>
    <col min="14083" max="14083" width="54.75" customWidth="1"/>
    <col min="14084" max="14084" width="50.75" customWidth="1"/>
    <col min="14085" max="14085" width="10" customWidth="1"/>
    <col min="14086" max="14086" width="10.125" customWidth="1"/>
    <col min="14087" max="14087" width="12.5" customWidth="1"/>
    <col min="14088" max="14088" width="10" customWidth="1"/>
    <col min="14337" max="14337" width="4.5" customWidth="1"/>
    <col min="14338" max="14338" width="10.125" customWidth="1"/>
    <col min="14339" max="14339" width="54.75" customWidth="1"/>
    <col min="14340" max="14340" width="50.75" customWidth="1"/>
    <col min="14341" max="14341" width="10" customWidth="1"/>
    <col min="14342" max="14342" width="10.125" customWidth="1"/>
    <col min="14343" max="14343" width="12.5" customWidth="1"/>
    <col min="14344" max="14344" width="10" customWidth="1"/>
    <col min="14593" max="14593" width="4.5" customWidth="1"/>
    <col min="14594" max="14594" width="10.125" customWidth="1"/>
    <col min="14595" max="14595" width="54.75" customWidth="1"/>
    <col min="14596" max="14596" width="50.75" customWidth="1"/>
    <col min="14597" max="14597" width="10" customWidth="1"/>
    <col min="14598" max="14598" width="10.125" customWidth="1"/>
    <col min="14599" max="14599" width="12.5" customWidth="1"/>
    <col min="14600" max="14600" width="10" customWidth="1"/>
    <col min="14849" max="14849" width="4.5" customWidth="1"/>
    <col min="14850" max="14850" width="10.125" customWidth="1"/>
    <col min="14851" max="14851" width="54.75" customWidth="1"/>
    <col min="14852" max="14852" width="50.75" customWidth="1"/>
    <col min="14853" max="14853" width="10" customWidth="1"/>
    <col min="14854" max="14854" width="10.125" customWidth="1"/>
    <col min="14855" max="14855" width="12.5" customWidth="1"/>
    <col min="14856" max="14856" width="10" customWidth="1"/>
    <col min="15105" max="15105" width="4.5" customWidth="1"/>
    <col min="15106" max="15106" width="10.125" customWidth="1"/>
    <col min="15107" max="15107" width="54.75" customWidth="1"/>
    <col min="15108" max="15108" width="50.75" customWidth="1"/>
    <col min="15109" max="15109" width="10" customWidth="1"/>
    <col min="15110" max="15110" width="10.125" customWidth="1"/>
    <col min="15111" max="15111" width="12.5" customWidth="1"/>
    <col min="15112" max="15112" width="10" customWidth="1"/>
    <col min="15361" max="15361" width="4.5" customWidth="1"/>
    <col min="15362" max="15362" width="10.125" customWidth="1"/>
    <col min="15363" max="15363" width="54.75" customWidth="1"/>
    <col min="15364" max="15364" width="50.75" customWidth="1"/>
    <col min="15365" max="15365" width="10" customWidth="1"/>
    <col min="15366" max="15366" width="10.125" customWidth="1"/>
    <col min="15367" max="15367" width="12.5" customWidth="1"/>
    <col min="15368" max="15368" width="10" customWidth="1"/>
    <col min="15617" max="15617" width="4.5" customWidth="1"/>
    <col min="15618" max="15618" width="10.125" customWidth="1"/>
    <col min="15619" max="15619" width="54.75" customWidth="1"/>
    <col min="15620" max="15620" width="50.75" customWidth="1"/>
    <col min="15621" max="15621" width="10" customWidth="1"/>
    <col min="15622" max="15622" width="10.125" customWidth="1"/>
    <col min="15623" max="15623" width="12.5" customWidth="1"/>
    <col min="15624" max="15624" width="10" customWidth="1"/>
    <col min="15873" max="15873" width="4.5" customWidth="1"/>
    <col min="15874" max="15874" width="10.125" customWidth="1"/>
    <col min="15875" max="15875" width="54.75" customWidth="1"/>
    <col min="15876" max="15876" width="50.75" customWidth="1"/>
    <col min="15877" max="15877" width="10" customWidth="1"/>
    <col min="15878" max="15878" width="10.125" customWidth="1"/>
    <col min="15879" max="15879" width="12.5" customWidth="1"/>
    <col min="15880" max="15880" width="10" customWidth="1"/>
    <col min="16129" max="16129" width="4.5" customWidth="1"/>
    <col min="16130" max="16130" width="10.125" customWidth="1"/>
    <col min="16131" max="16131" width="54.75" customWidth="1"/>
    <col min="16132" max="16132" width="50.75" customWidth="1"/>
    <col min="16133" max="16133" width="10" customWidth="1"/>
    <col min="16134" max="16134" width="10.125" customWidth="1"/>
    <col min="16135" max="16135" width="12.5" customWidth="1"/>
    <col min="16136" max="16136" width="10" customWidth="1"/>
  </cols>
  <sheetData>
    <row r="1" ht="19.5" spans="1:11">
      <c r="A1" s="3" t="s">
        <v>117</v>
      </c>
      <c r="B1" s="3"/>
      <c r="C1" s="3"/>
      <c r="D1" s="3"/>
      <c r="E1" s="3"/>
      <c r="F1" s="3"/>
      <c r="G1" s="3"/>
      <c r="H1" s="3"/>
      <c r="I1" s="3"/>
      <c r="J1" s="3"/>
      <c r="K1" s="3"/>
    </row>
    <row r="2" s="1" customFormat="1" ht="33" spans="1:11">
      <c r="A2" s="4" t="s">
        <v>118</v>
      </c>
      <c r="B2" s="5" t="s">
        <v>119</v>
      </c>
      <c r="C2" s="6" t="s">
        <v>120</v>
      </c>
      <c r="D2" s="6" t="s">
        <v>121</v>
      </c>
      <c r="E2" s="6" t="s">
        <v>122</v>
      </c>
      <c r="F2" s="6" t="s">
        <v>123</v>
      </c>
      <c r="G2" s="6" t="s">
        <v>124</v>
      </c>
      <c r="H2" s="6" t="s">
        <v>125</v>
      </c>
      <c r="I2" s="21" t="s">
        <v>126</v>
      </c>
      <c r="J2" s="6" t="s">
        <v>145</v>
      </c>
      <c r="K2" s="22" t="s">
        <v>128</v>
      </c>
    </row>
    <row r="3" s="1" customFormat="1" ht="47" customHeight="1" spans="1:11">
      <c r="A3" s="7">
        <v>1</v>
      </c>
      <c r="B3" s="8" t="s">
        <v>32</v>
      </c>
      <c r="C3" s="9" t="s">
        <v>129</v>
      </c>
      <c r="D3" s="10" t="s">
        <v>146</v>
      </c>
      <c r="E3" s="11" t="s">
        <v>147</v>
      </c>
      <c r="F3" s="11" t="s">
        <v>148</v>
      </c>
      <c r="G3" s="11" t="s">
        <v>149</v>
      </c>
      <c r="H3" s="12" t="s">
        <v>150</v>
      </c>
      <c r="I3" s="10"/>
      <c r="J3" s="10" t="s">
        <v>9</v>
      </c>
      <c r="K3" s="23"/>
    </row>
    <row r="4" s="1" customFormat="1" ht="47" customHeight="1" spans="1:11">
      <c r="A4" s="7">
        <v>2</v>
      </c>
      <c r="B4" s="8" t="s">
        <v>33</v>
      </c>
      <c r="C4" s="9" t="s">
        <v>130</v>
      </c>
      <c r="D4" s="10" t="s">
        <v>151</v>
      </c>
      <c r="E4" s="11" t="s">
        <v>152</v>
      </c>
      <c r="F4" s="11" t="s">
        <v>148</v>
      </c>
      <c r="G4" s="11" t="s">
        <v>149</v>
      </c>
      <c r="H4" s="12" t="s">
        <v>150</v>
      </c>
      <c r="I4" s="10"/>
      <c r="J4" s="10" t="s">
        <v>9</v>
      </c>
      <c r="K4" s="23"/>
    </row>
    <row r="5" s="1" customFormat="1" ht="47" customHeight="1" spans="1:11">
      <c r="A5" s="7">
        <v>3</v>
      </c>
      <c r="B5" s="13"/>
      <c r="C5" s="9" t="s">
        <v>131</v>
      </c>
      <c r="D5" s="10" t="s">
        <v>153</v>
      </c>
      <c r="E5" s="11" t="s">
        <v>152</v>
      </c>
      <c r="F5" s="11" t="s">
        <v>148</v>
      </c>
      <c r="G5" s="11" t="s">
        <v>149</v>
      </c>
      <c r="H5" s="12" t="s">
        <v>150</v>
      </c>
      <c r="I5" s="10"/>
      <c r="J5" s="10" t="s">
        <v>9</v>
      </c>
      <c r="K5" s="23"/>
    </row>
    <row r="6" s="1" customFormat="1" ht="47" customHeight="1" spans="1:11">
      <c r="A6" s="7">
        <v>4</v>
      </c>
      <c r="B6" s="8" t="s">
        <v>34</v>
      </c>
      <c r="C6" s="9" t="s">
        <v>132</v>
      </c>
      <c r="D6" s="14" t="s">
        <v>154</v>
      </c>
      <c r="E6" s="11" t="s">
        <v>155</v>
      </c>
      <c r="F6" s="11" t="s">
        <v>148</v>
      </c>
      <c r="G6" s="11" t="s">
        <v>149</v>
      </c>
      <c r="H6" s="12" t="s">
        <v>150</v>
      </c>
      <c r="I6" s="10"/>
      <c r="J6" s="10" t="s">
        <v>9</v>
      </c>
      <c r="K6" s="23"/>
    </row>
    <row r="7" s="1" customFormat="1" ht="47" customHeight="1" spans="1:11">
      <c r="A7" s="7">
        <v>5</v>
      </c>
      <c r="B7" s="13"/>
      <c r="C7" s="9" t="s">
        <v>133</v>
      </c>
      <c r="D7" s="1" t="s">
        <v>156</v>
      </c>
      <c r="E7" s="11" t="s">
        <v>155</v>
      </c>
      <c r="F7" s="11" t="s">
        <v>148</v>
      </c>
      <c r="G7" s="11" t="s">
        <v>149</v>
      </c>
      <c r="H7" s="12" t="s">
        <v>150</v>
      </c>
      <c r="I7" s="10"/>
      <c r="J7" s="10" t="s">
        <v>9</v>
      </c>
      <c r="K7" s="23"/>
    </row>
    <row r="8" s="1" customFormat="1" ht="47" customHeight="1" spans="1:11">
      <c r="A8" s="7">
        <v>6</v>
      </c>
      <c r="B8" s="13"/>
      <c r="C8" s="9" t="s">
        <v>134</v>
      </c>
      <c r="D8" s="14" t="s">
        <v>157</v>
      </c>
      <c r="E8" s="11" t="s">
        <v>155</v>
      </c>
      <c r="F8" s="11" t="s">
        <v>148</v>
      </c>
      <c r="G8" s="11" t="s">
        <v>149</v>
      </c>
      <c r="H8" s="12" t="s">
        <v>150</v>
      </c>
      <c r="I8" s="10"/>
      <c r="J8" s="10" t="s">
        <v>9</v>
      </c>
      <c r="K8" s="23"/>
    </row>
    <row r="9" s="1" customFormat="1" ht="47" customHeight="1" spans="1:11">
      <c r="A9" s="7">
        <v>7</v>
      </c>
      <c r="B9" s="13"/>
      <c r="C9" s="9" t="s">
        <v>135</v>
      </c>
      <c r="D9" s="14" t="s">
        <v>158</v>
      </c>
      <c r="E9" s="11" t="s">
        <v>155</v>
      </c>
      <c r="F9" s="11" t="s">
        <v>148</v>
      </c>
      <c r="G9" s="11" t="s">
        <v>149</v>
      </c>
      <c r="H9" s="12" t="s">
        <v>150</v>
      </c>
      <c r="I9" s="10"/>
      <c r="J9" s="10" t="s">
        <v>9</v>
      </c>
      <c r="K9" s="23"/>
    </row>
    <row r="10" s="1" customFormat="1" ht="47" customHeight="1" spans="1:11">
      <c r="A10" s="7">
        <v>8</v>
      </c>
      <c r="B10" s="13"/>
      <c r="C10" s="9" t="s">
        <v>136</v>
      </c>
      <c r="D10" s="14" t="s">
        <v>159</v>
      </c>
      <c r="E10" s="11" t="s">
        <v>155</v>
      </c>
      <c r="F10" s="11" t="s">
        <v>148</v>
      </c>
      <c r="G10" s="11" t="s">
        <v>149</v>
      </c>
      <c r="H10" s="12" t="s">
        <v>150</v>
      </c>
      <c r="I10" s="10"/>
      <c r="J10" s="10" t="s">
        <v>9</v>
      </c>
      <c r="K10" s="23"/>
    </row>
    <row r="11" s="1" customFormat="1" ht="47" customHeight="1" spans="1:11">
      <c r="A11" s="7">
        <v>9</v>
      </c>
      <c r="B11" s="15" t="s">
        <v>35</v>
      </c>
      <c r="C11" s="9" t="s">
        <v>137</v>
      </c>
      <c r="D11" s="14" t="s">
        <v>160</v>
      </c>
      <c r="E11" s="11" t="s">
        <v>155</v>
      </c>
      <c r="F11" s="11" t="s">
        <v>148</v>
      </c>
      <c r="G11" s="11" t="s">
        <v>149</v>
      </c>
      <c r="H11" s="12" t="s">
        <v>150</v>
      </c>
      <c r="I11" s="10"/>
      <c r="J11" s="10" t="s">
        <v>9</v>
      </c>
      <c r="K11" s="23"/>
    </row>
    <row r="12" s="1" customFormat="1" ht="47" customHeight="1" spans="1:11">
      <c r="A12" s="7">
        <v>10</v>
      </c>
      <c r="B12" s="16"/>
      <c r="C12" s="9" t="s">
        <v>138</v>
      </c>
      <c r="D12" s="14" t="s">
        <v>161</v>
      </c>
      <c r="E12" s="11" t="s">
        <v>155</v>
      </c>
      <c r="F12" s="11" t="s">
        <v>148</v>
      </c>
      <c r="G12" s="11" t="s">
        <v>149</v>
      </c>
      <c r="H12" s="12" t="s">
        <v>150</v>
      </c>
      <c r="I12" s="10"/>
      <c r="J12" s="10" t="s">
        <v>9</v>
      </c>
      <c r="K12" s="23"/>
    </row>
    <row r="13" s="1" customFormat="1" ht="47" customHeight="1" spans="1:11">
      <c r="A13" s="7">
        <v>11</v>
      </c>
      <c r="B13" s="16"/>
      <c r="C13" s="9" t="s">
        <v>139</v>
      </c>
      <c r="D13" s="14" t="s">
        <v>162</v>
      </c>
      <c r="E13" s="11" t="s">
        <v>155</v>
      </c>
      <c r="F13" s="11" t="s">
        <v>148</v>
      </c>
      <c r="G13" s="11" t="s">
        <v>149</v>
      </c>
      <c r="H13" s="12" t="s">
        <v>150</v>
      </c>
      <c r="I13" s="10"/>
      <c r="J13" s="10" t="s">
        <v>9</v>
      </c>
      <c r="K13" s="23"/>
    </row>
    <row r="14" s="1" customFormat="1" ht="47" customHeight="1" spans="1:11">
      <c r="A14" s="7">
        <v>12</v>
      </c>
      <c r="B14" s="8" t="s">
        <v>36</v>
      </c>
      <c r="C14" s="9" t="s">
        <v>140</v>
      </c>
      <c r="D14" s="14" t="s">
        <v>156</v>
      </c>
      <c r="E14" s="11" t="s">
        <v>147</v>
      </c>
      <c r="F14" s="11" t="s">
        <v>148</v>
      </c>
      <c r="G14" s="11" t="s">
        <v>149</v>
      </c>
      <c r="H14" s="12" t="s">
        <v>150</v>
      </c>
      <c r="I14" s="10"/>
      <c r="J14" s="10" t="s">
        <v>9</v>
      </c>
      <c r="K14" s="23"/>
    </row>
    <row r="15" s="1" customFormat="1" ht="47" customHeight="1" spans="1:11">
      <c r="A15" s="7">
        <v>13</v>
      </c>
      <c r="B15" s="17"/>
      <c r="C15" s="9" t="s">
        <v>141</v>
      </c>
      <c r="D15" s="14" t="s">
        <v>163</v>
      </c>
      <c r="E15" s="11" t="s">
        <v>147</v>
      </c>
      <c r="F15" s="11" t="s">
        <v>148</v>
      </c>
      <c r="G15" s="11" t="s">
        <v>149</v>
      </c>
      <c r="H15" s="12" t="s">
        <v>150</v>
      </c>
      <c r="I15" s="10"/>
      <c r="J15" s="10" t="s">
        <v>9</v>
      </c>
      <c r="K15" s="23"/>
    </row>
    <row r="16" s="1" customFormat="1" ht="47" customHeight="1" spans="1:11">
      <c r="A16" s="7">
        <v>14</v>
      </c>
      <c r="B16" s="15" t="s">
        <v>37</v>
      </c>
      <c r="C16" s="9" t="s">
        <v>142</v>
      </c>
      <c r="D16" s="14" t="s">
        <v>164</v>
      </c>
      <c r="E16" s="11" t="s">
        <v>152</v>
      </c>
      <c r="F16" s="11" t="s">
        <v>148</v>
      </c>
      <c r="G16" s="11" t="s">
        <v>149</v>
      </c>
      <c r="H16" s="12" t="s">
        <v>150</v>
      </c>
      <c r="I16" s="10"/>
      <c r="J16" s="10" t="s">
        <v>9</v>
      </c>
      <c r="K16" s="23"/>
    </row>
    <row r="17" s="1" customFormat="1" ht="47" customHeight="1" spans="1:11">
      <c r="A17" s="7">
        <v>15</v>
      </c>
      <c r="B17" s="18"/>
      <c r="C17" s="19" t="s">
        <v>143</v>
      </c>
      <c r="D17" s="14" t="s">
        <v>165</v>
      </c>
      <c r="E17" s="11" t="s">
        <v>152</v>
      </c>
      <c r="F17" s="11" t="s">
        <v>148</v>
      </c>
      <c r="G17" s="11" t="s">
        <v>149</v>
      </c>
      <c r="H17" s="12" t="s">
        <v>150</v>
      </c>
      <c r="I17" s="10"/>
      <c r="J17" s="10" t="s">
        <v>9</v>
      </c>
      <c r="K17" s="23"/>
    </row>
    <row r="18" spans="1:11">
      <c r="A18" s="20" t="s">
        <v>144</v>
      </c>
      <c r="B18" s="20"/>
      <c r="C18" s="20"/>
      <c r="D18" s="20"/>
      <c r="E18" s="20"/>
      <c r="F18" s="20"/>
      <c r="G18" s="20"/>
      <c r="H18" s="20"/>
      <c r="I18" s="20"/>
      <c r="J18" s="20"/>
      <c r="K18" s="20"/>
    </row>
  </sheetData>
  <mergeCells count="7">
    <mergeCell ref="A1:K1"/>
    <mergeCell ref="A18:K18"/>
    <mergeCell ref="B4:B5"/>
    <mergeCell ref="B6:B10"/>
    <mergeCell ref="B11:B13"/>
    <mergeCell ref="B14:B15"/>
    <mergeCell ref="B16:B1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Shanghai Yangfeng Johnson Controls</Company>
  <Application>Microsoft Excel</Application>
  <HeadingPairs>
    <vt:vector size="2" baseType="variant">
      <vt:variant>
        <vt:lpstr>工作表</vt:lpstr>
      </vt:variant>
      <vt:variant>
        <vt:i4>5</vt:i4>
      </vt:variant>
    </vt:vector>
  </HeadingPairs>
  <TitlesOfParts>
    <vt:vector size="5" baseType="lpstr">
      <vt:lpstr>首页</vt:lpstr>
      <vt:lpstr>评分</vt:lpstr>
      <vt:lpstr>一般</vt:lpstr>
      <vt:lpstr>问题清单</vt:lpstr>
      <vt:lpstr>问题清单及改善资料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ahanh</dc:creator>
  <cp:lastModifiedBy>天上人间</cp:lastModifiedBy>
  <dcterms:created xsi:type="dcterms:W3CDTF">2012-12-19T01:50:00Z</dcterms:created>
  <cp:lastPrinted>2021-03-10T07:13:00Z</cp:lastPrinted>
  <dcterms:modified xsi:type="dcterms:W3CDTF">2025-09-19T01:00:12Z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28B3324197864CEC83E8E27CD7AC8210_12</vt:lpwstr>
  </property>
</Properties>
</file>