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Sheet1!$O$2:$Q$3</definedName>
  </definedNames>
  <calcPr calcId="144525"/>
</workbook>
</file>

<file path=xl/sharedStrings.xml><?xml version="1.0" encoding="utf-8"?>
<sst xmlns="http://schemas.openxmlformats.org/spreadsheetml/2006/main" count="75" uniqueCount="60">
  <si>
    <t>湖南光华荣昌汽车部件有限公司员工2025年8月份劳务员工五险费用确认单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</si>
  <si>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</si>
  <si>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</si>
  <si>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</si>
  <si>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</si>
  <si>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</si>
  <si>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</si>
  <si>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</si>
  <si>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2025年8月单位承担社保部分</t>
  </si>
  <si>
    <t>2025年8月社保单位合计</t>
  </si>
  <si>
    <t>服务费</t>
  </si>
  <si>
    <t>共付思泉费用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</si>
  <si>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</si>
  <si>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</si>
  <si>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</si>
  <si>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</si>
  <si>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</si>
  <si>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</si>
  <si>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</si>
  <si>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工伤(1.2%)</t>
  </si>
  <si>
    <t>马凤</t>
  </si>
  <si>
    <t>女</t>
  </si>
  <si>
    <t>430321199306139048</t>
  </si>
  <si>
    <t>刘俊杰</t>
  </si>
  <si>
    <t>男</t>
  </si>
  <si>
    <t>430424200310142696</t>
  </si>
  <si>
    <t>瞿芬</t>
  </si>
  <si>
    <t>430321199103089028</t>
  </si>
  <si>
    <t>瞿欢</t>
  </si>
  <si>
    <t>430321199711089021</t>
  </si>
  <si>
    <t>彭智勇</t>
  </si>
  <si>
    <t>43042419881011101X</t>
  </si>
  <si>
    <t>卫伟伟</t>
  </si>
  <si>
    <t>421081198209275632</t>
  </si>
  <si>
    <t>肖军奇</t>
  </si>
  <si>
    <t>432503197510307038</t>
  </si>
  <si>
    <t>刘爱国</t>
  </si>
  <si>
    <t>43028119760318391X</t>
  </si>
  <si>
    <t>蔡建兵</t>
  </si>
  <si>
    <t>4302231972015839X</t>
  </si>
  <si>
    <t>李先文</t>
  </si>
  <si>
    <t>430221198009308132</t>
  </si>
  <si>
    <t>张波滔</t>
  </si>
  <si>
    <t>430221197804290010</t>
  </si>
  <si>
    <t>谭哲</t>
  </si>
  <si>
    <t>430921200304261777</t>
  </si>
  <si>
    <t>游围广</t>
  </si>
  <si>
    <t>320203198309174030</t>
  </si>
  <si>
    <t>曾选泽</t>
  </si>
  <si>
    <t>430224198810182976</t>
  </si>
  <si>
    <t>陈波</t>
  </si>
  <si>
    <t>430424198111062335</t>
  </si>
  <si>
    <t>王攀</t>
  </si>
  <si>
    <t>430211198805051013</t>
  </si>
  <si>
    <t>合计：</t>
  </si>
  <si>
    <t>制表：杨帆</t>
  </si>
  <si>
    <t>综上各项费用合计：</t>
  </si>
  <si>
    <t>壹万玖仟陆佰陆拾肆元肆角</t>
  </si>
  <si>
    <t>请复核，如无误，请汇款至湘潭思泉劳务信息咨询有限公司</t>
  </si>
  <si>
    <t>开户行：湖南银行湘潭县支行 账号： 88260308000004657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</si>
</sst>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);[Red]\(0\)"/>
    <numFmt numFmtId="179" formatCode="0.0_ "/>
    <numFmt numFmtId="180" formatCode="[DBNum2][$-804]General"/>
    <numFmt numFmtId="181" formatCode="_-&quot;￥&quot;* #,##0.00_-;\-&quot;￥&quot;* #,##0.00_-;_-&quot;￥&quot;* &quot;-&quot;??_-;_-@_-"/>
    <numFmt numFmtId="182" formatCode="&quot;￥&quot;#,##0.00_);[Red]\(&quot;￥&quot;#,##0.00\)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黑体"/>
      <charset val="134"/>
    </font>
    <font>
      <sz val="10"/>
      <color rgb="FF404040"/>
      <name val="黑体"/>
      <charset val="134"/>
    </font>
    <font>
      <sz val="10"/>
      <color theme="1"/>
      <name val="黑体"/>
      <charset val="134"/>
    </font>
    <font>
      <sz val="10"/>
      <color theme="1" tint="0.249977111117893"/>
      <name val="黑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9" fontId="9" fillId="0" borderId="1" xfId="30" applyNumberFormat="1" applyFont="1" applyFill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/>
    </xf>
    <xf numFmtId="31" fontId="2" fillId="0" borderId="0" xfId="0" applyNumberFormat="1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horizontal="left" vertical="center"/>
    </xf>
    <xf numFmtId="181" fontId="2" fillId="0" borderId="0" xfId="0" applyNumberFormat="1" applyFont="1" applyFill="1" applyBorder="1" applyAlignment="1">
      <alignment horizontal="center" vertical="center"/>
    </xf>
    <xf numFmtId="182" fontId="10" fillId="0" borderId="0" xfId="0" applyNumberFormat="1" applyFont="1" applyFill="1" applyAlignment="1">
      <alignment horizontal="left" vertical="center" wrapText="1"/>
    </xf>
    <xf numFmtId="182" fontId="10" fillId="0" borderId="0" xfId="0" applyNumberFormat="1" applyFont="1" applyFill="1" applyAlignment="1">
      <alignment horizontal="left" vertical="center"/>
    </xf>
    <xf numFmtId="0" fontId="7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0801风电产品事业部应发工资汇总表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abSelected="1" topLeftCell="D1" workbookViewId="0">
      <selection activeCell="O20" sqref="O20:P20"/>
    </sheetView>
  </sheetViews>
  <sheetFormatPr defaultColWidth="9" defaultRowHeight="13.5"/>
  <cols>
    <col min="1" max="1" width="4.875" style="1" customWidth="1"/>
    <col min="2" max="2" width="7" style="1" customWidth="1"/>
    <col min="3" max="3" width="13.625" style="1" customWidth="1"/>
    <col min="4" max="4" width="15.875" style="1" customWidth="1"/>
    <col min="5" max="5" width="10" style="1" customWidth="1"/>
    <col min="6" max="6" width="19.25" style="1" customWidth="1"/>
    <col min="7" max="7" width="10.75" style="1" customWidth="1"/>
    <col min="8" max="8" width="11.375" style="1" customWidth="1"/>
    <col min="9" max="9" width="15.875" style="1" customWidth="1"/>
    <col min="10" max="10" width="9.125" style="1" customWidth="1"/>
    <col min="11" max="11" width="7.625" style="1" customWidth="1"/>
    <col min="12" max="12" width="7.375" style="1" customWidth="1"/>
    <col min="13" max="13" width="10.875" style="1" customWidth="1"/>
    <col min="14" max="14" width="8.5" style="1" customWidth="1"/>
    <col min="15" max="15" width="23.25" style="1" customWidth="1"/>
    <col min="16" max="16" width="7" style="1" customWidth="1"/>
    <col min="17" max="17" width="15.25" style="1" customWidth="1"/>
    <col min="18" max="16384" width="9" style="1"/>
  </cols>
  <sheetData>
    <row r="1" ht="36" customHeight="1" spans="1:17">
      <c r="A1" s="2" t="s">
        <v>0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7" customHeight="1" spans="1:1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/>
      <c r="I2" s="4"/>
      <c r="J2" s="4"/>
      <c r="K2" s="4" t="s">
        <v>8</v>
      </c>
      <c r="L2" s="4"/>
      <c r="M2" s="4"/>
      <c r="N2" s="4"/>
      <c r="O2" s="24" t="s">
        <v>9</v>
      </c>
      <c r="P2" s="25" t="s">
        <v>10</v>
      </c>
      <c r="Q2" s="24" t="s">
        <v>11</v>
      </c>
    </row>
    <row r="3" ht="30" customHeight="1" spans="1:17">
      <c r="A3" s="4"/>
      <c r="B3" s="4"/>
      <c r="C3" s="4"/>
      <c r="D3" s="5"/>
      <c r="E3" s="5"/>
      <c r="F3" s="4"/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24" t="s">
        <v>19</v>
      </c>
      <c r="O3" s="24"/>
      <c r="P3" s="25"/>
      <c r="Q3" s="24"/>
    </row>
    <row r="4" spans="1:17">
      <c r="A4" s="6">
        <v>1</v>
      </c>
      <c r="B4" s="7" t="s">
        <v>20</v>
      </c>
      <c r="C4" s="8" t="s">
        <v>21</v>
      </c>
      <c r="D4" s="9">
        <v>45702</v>
      </c>
      <c r="E4" s="10"/>
      <c r="F4" s="11" t="s">
        <v>22</v>
      </c>
      <c r="G4" s="12">
        <v>4308</v>
      </c>
      <c r="H4" s="12">
        <v>4308</v>
      </c>
      <c r="I4" s="12">
        <v>4308</v>
      </c>
      <c r="J4" s="12">
        <v>4308</v>
      </c>
      <c r="K4" s="26">
        <v>689.3</v>
      </c>
      <c r="L4" s="27">
        <v>30.16</v>
      </c>
      <c r="M4" s="27">
        <v>374.8</v>
      </c>
      <c r="N4" s="27">
        <v>51.7</v>
      </c>
      <c r="O4" s="12">
        <f>N4+M4+L4+K4</f>
        <v>1145.96</v>
      </c>
      <c r="P4" s="12">
        <v>150</v>
      </c>
      <c r="Q4" s="6">
        <f>O4+P4</f>
        <v>1295.96</v>
      </c>
    </row>
    <row r="5" spans="1:17">
      <c r="A5" s="6">
        <v>2</v>
      </c>
      <c r="B5" s="7" t="s">
        <v>23</v>
      </c>
      <c r="C5" s="8" t="s">
        <v>24</v>
      </c>
      <c r="D5" s="9">
        <v>45726</v>
      </c>
      <c r="E5" s="13"/>
      <c r="F5" s="11" t="s">
        <v>25</v>
      </c>
      <c r="G5" s="12">
        <v>4308</v>
      </c>
      <c r="H5" s="12">
        <v>4308</v>
      </c>
      <c r="I5" s="12">
        <v>4308</v>
      </c>
      <c r="J5" s="12">
        <v>4308</v>
      </c>
      <c r="K5" s="26">
        <v>689.3</v>
      </c>
      <c r="L5" s="27">
        <v>30.16</v>
      </c>
      <c r="M5" s="27">
        <v>374.8</v>
      </c>
      <c r="N5" s="27">
        <v>51.7</v>
      </c>
      <c r="O5" s="12">
        <f t="shared" ref="O5:O18" si="0">N5+M5+L5+K5</f>
        <v>1145.96</v>
      </c>
      <c r="P5" s="12">
        <v>150</v>
      </c>
      <c r="Q5" s="6">
        <f t="shared" ref="Q5:Q19" si="1">O5+P5</f>
        <v>1295.96</v>
      </c>
    </row>
    <row r="6" spans="1:17">
      <c r="A6" s="6">
        <v>3</v>
      </c>
      <c r="B6" s="7" t="s">
        <v>26</v>
      </c>
      <c r="C6" s="8" t="s">
        <v>21</v>
      </c>
      <c r="D6" s="9">
        <v>45726</v>
      </c>
      <c r="E6" s="10"/>
      <c r="F6" s="11" t="s">
        <v>27</v>
      </c>
      <c r="G6" s="12">
        <v>4308</v>
      </c>
      <c r="H6" s="12">
        <v>4308</v>
      </c>
      <c r="I6" s="12">
        <v>4308</v>
      </c>
      <c r="J6" s="12">
        <v>4308</v>
      </c>
      <c r="K6" s="26">
        <v>689.3</v>
      </c>
      <c r="L6" s="27">
        <v>30.16</v>
      </c>
      <c r="M6" s="27">
        <v>374.8</v>
      </c>
      <c r="N6" s="27">
        <v>51.7</v>
      </c>
      <c r="O6" s="12">
        <f t="shared" si="0"/>
        <v>1145.96</v>
      </c>
      <c r="P6" s="12">
        <v>150</v>
      </c>
      <c r="Q6" s="6">
        <f t="shared" si="1"/>
        <v>1295.96</v>
      </c>
    </row>
    <row r="7" spans="1:17">
      <c r="A7" s="6">
        <v>4</v>
      </c>
      <c r="B7" s="7" t="s">
        <v>28</v>
      </c>
      <c r="C7" s="8" t="s">
        <v>21</v>
      </c>
      <c r="D7" s="9">
        <v>45726</v>
      </c>
      <c r="E7" s="10"/>
      <c r="F7" s="11" t="s">
        <v>29</v>
      </c>
      <c r="G7" s="12">
        <v>4308</v>
      </c>
      <c r="H7" s="12">
        <v>4308</v>
      </c>
      <c r="I7" s="12">
        <v>4308</v>
      </c>
      <c r="J7" s="12">
        <v>4308</v>
      </c>
      <c r="K7" s="26">
        <v>689.3</v>
      </c>
      <c r="L7" s="27">
        <v>30.16</v>
      </c>
      <c r="M7" s="27">
        <v>374.8</v>
      </c>
      <c r="N7" s="27">
        <v>51.7</v>
      </c>
      <c r="O7" s="12">
        <f t="shared" si="0"/>
        <v>1145.96</v>
      </c>
      <c r="P7" s="12">
        <v>150</v>
      </c>
      <c r="Q7" s="6">
        <f t="shared" si="1"/>
        <v>1295.96</v>
      </c>
    </row>
    <row r="8" spans="1:17">
      <c r="A8" s="6">
        <v>5</v>
      </c>
      <c r="B8" s="7" t="s">
        <v>30</v>
      </c>
      <c r="C8" s="8" t="s">
        <v>24</v>
      </c>
      <c r="D8" s="9">
        <v>45726</v>
      </c>
      <c r="E8" s="10"/>
      <c r="F8" s="11" t="s">
        <v>31</v>
      </c>
      <c r="G8" s="12">
        <v>4308</v>
      </c>
      <c r="H8" s="12">
        <v>4308</v>
      </c>
      <c r="I8" s="12">
        <v>4308</v>
      </c>
      <c r="J8" s="12">
        <v>4308</v>
      </c>
      <c r="K8" s="26">
        <v>689.3</v>
      </c>
      <c r="L8" s="27">
        <v>30.16</v>
      </c>
      <c r="M8" s="27">
        <v>374.8</v>
      </c>
      <c r="N8" s="27">
        <v>51.7</v>
      </c>
      <c r="O8" s="12">
        <f t="shared" si="0"/>
        <v>1145.96</v>
      </c>
      <c r="P8" s="12">
        <v>150</v>
      </c>
      <c r="Q8" s="6">
        <f t="shared" si="1"/>
        <v>1295.96</v>
      </c>
    </row>
    <row r="9" spans="1:17">
      <c r="A9" s="6">
        <v>6</v>
      </c>
      <c r="B9" s="7" t="s">
        <v>32</v>
      </c>
      <c r="C9" s="8" t="s">
        <v>24</v>
      </c>
      <c r="D9" s="9">
        <v>45770</v>
      </c>
      <c r="E9" s="13"/>
      <c r="F9" s="11" t="s">
        <v>33</v>
      </c>
      <c r="G9" s="12">
        <v>4308</v>
      </c>
      <c r="H9" s="12">
        <v>4308</v>
      </c>
      <c r="I9" s="12">
        <v>4308</v>
      </c>
      <c r="J9" s="12">
        <v>4308</v>
      </c>
      <c r="K9" s="26">
        <v>689.3</v>
      </c>
      <c r="L9" s="27">
        <v>30.16</v>
      </c>
      <c r="M9" s="27">
        <v>374.8</v>
      </c>
      <c r="N9" s="27">
        <v>51.7</v>
      </c>
      <c r="O9" s="12">
        <f t="shared" si="0"/>
        <v>1145.96</v>
      </c>
      <c r="P9" s="12">
        <v>150</v>
      </c>
      <c r="Q9" s="6">
        <f t="shared" si="1"/>
        <v>1295.96</v>
      </c>
    </row>
    <row r="10" spans="1:17">
      <c r="A10" s="6">
        <v>7</v>
      </c>
      <c r="B10" s="7" t="s">
        <v>34</v>
      </c>
      <c r="C10" s="14" t="s">
        <v>24</v>
      </c>
      <c r="D10" s="9">
        <v>45801</v>
      </c>
      <c r="E10" s="10"/>
      <c r="F10" s="11" t="s">
        <v>35</v>
      </c>
      <c r="G10" s="12">
        <v>4308</v>
      </c>
      <c r="H10" s="12">
        <v>4308</v>
      </c>
      <c r="I10" s="12">
        <v>4308</v>
      </c>
      <c r="J10" s="12">
        <v>4308</v>
      </c>
      <c r="K10" s="26">
        <v>689.3</v>
      </c>
      <c r="L10" s="27">
        <v>30.16</v>
      </c>
      <c r="M10" s="27">
        <v>374.8</v>
      </c>
      <c r="N10" s="27">
        <v>51.7</v>
      </c>
      <c r="O10" s="12">
        <f t="shared" si="0"/>
        <v>1145.96</v>
      </c>
      <c r="P10" s="12">
        <v>150</v>
      </c>
      <c r="Q10" s="6">
        <f t="shared" si="1"/>
        <v>1295.96</v>
      </c>
    </row>
    <row r="11" spans="1:17">
      <c r="A11" s="6">
        <v>8</v>
      </c>
      <c r="B11" s="7" t="s">
        <v>36</v>
      </c>
      <c r="C11" s="14" t="s">
        <v>24</v>
      </c>
      <c r="D11" s="9">
        <v>45805</v>
      </c>
      <c r="E11" s="13"/>
      <c r="F11" s="11" t="s">
        <v>37</v>
      </c>
      <c r="G11" s="12">
        <v>4308</v>
      </c>
      <c r="H11" s="12">
        <v>4308</v>
      </c>
      <c r="I11" s="12">
        <v>4308</v>
      </c>
      <c r="J11" s="12">
        <v>4308</v>
      </c>
      <c r="K11" s="26">
        <v>689.3</v>
      </c>
      <c r="L11" s="27">
        <v>30.16</v>
      </c>
      <c r="M11" s="27">
        <v>374.8</v>
      </c>
      <c r="N11" s="27">
        <v>51.7</v>
      </c>
      <c r="O11" s="12">
        <f t="shared" si="0"/>
        <v>1145.96</v>
      </c>
      <c r="P11" s="12">
        <v>150</v>
      </c>
      <c r="Q11" s="6">
        <f t="shared" si="1"/>
        <v>1295.96</v>
      </c>
    </row>
    <row r="12" spans="1:17">
      <c r="A12" s="6">
        <v>9</v>
      </c>
      <c r="B12" s="15" t="s">
        <v>38</v>
      </c>
      <c r="C12" s="8" t="s">
        <v>24</v>
      </c>
      <c r="D12" s="9">
        <v>45814</v>
      </c>
      <c r="E12" s="13"/>
      <c r="F12" s="11" t="s">
        <v>39</v>
      </c>
      <c r="G12" s="12">
        <v>4308</v>
      </c>
      <c r="H12" s="12">
        <v>4308</v>
      </c>
      <c r="I12" s="12">
        <v>4308</v>
      </c>
      <c r="J12" s="12">
        <v>4308</v>
      </c>
      <c r="K12" s="26">
        <v>689.3</v>
      </c>
      <c r="L12" s="27">
        <v>30.16</v>
      </c>
      <c r="M12" s="27">
        <v>374.8</v>
      </c>
      <c r="N12" s="27">
        <v>51.7</v>
      </c>
      <c r="O12" s="12">
        <f t="shared" si="0"/>
        <v>1145.96</v>
      </c>
      <c r="P12" s="12">
        <v>150</v>
      </c>
      <c r="Q12" s="6">
        <f t="shared" si="1"/>
        <v>1295.96</v>
      </c>
    </row>
    <row r="13" spans="1:17">
      <c r="A13" s="6">
        <v>10</v>
      </c>
      <c r="B13" s="15" t="s">
        <v>40</v>
      </c>
      <c r="C13" s="8" t="s">
        <v>24</v>
      </c>
      <c r="D13" s="9">
        <v>45817</v>
      </c>
      <c r="E13" s="13"/>
      <c r="F13" s="11" t="s">
        <v>41</v>
      </c>
      <c r="G13" s="12">
        <v>4308</v>
      </c>
      <c r="H13" s="12">
        <v>4308</v>
      </c>
      <c r="I13" s="12">
        <v>4308</v>
      </c>
      <c r="J13" s="12">
        <v>4308</v>
      </c>
      <c r="K13" s="26">
        <v>689.3</v>
      </c>
      <c r="L13" s="27">
        <v>30.16</v>
      </c>
      <c r="M13" s="27">
        <v>374.8</v>
      </c>
      <c r="N13" s="27">
        <v>51.7</v>
      </c>
      <c r="O13" s="12">
        <f t="shared" si="0"/>
        <v>1145.96</v>
      </c>
      <c r="P13" s="12">
        <v>150</v>
      </c>
      <c r="Q13" s="6">
        <f t="shared" si="1"/>
        <v>1295.96</v>
      </c>
    </row>
    <row r="14" spans="1:17">
      <c r="A14" s="6">
        <v>11</v>
      </c>
      <c r="B14" s="15" t="s">
        <v>42</v>
      </c>
      <c r="C14" s="8" t="s">
        <v>24</v>
      </c>
      <c r="D14" s="9">
        <v>45825</v>
      </c>
      <c r="E14" s="13"/>
      <c r="F14" s="11" t="s">
        <v>43</v>
      </c>
      <c r="G14" s="12">
        <v>4308</v>
      </c>
      <c r="H14" s="12">
        <v>4308</v>
      </c>
      <c r="I14" s="12">
        <v>4308</v>
      </c>
      <c r="J14" s="12">
        <v>4308</v>
      </c>
      <c r="K14" s="26">
        <v>689.3</v>
      </c>
      <c r="L14" s="27">
        <v>30.16</v>
      </c>
      <c r="M14" s="27">
        <v>374.8</v>
      </c>
      <c r="N14" s="27">
        <v>51.7</v>
      </c>
      <c r="O14" s="12">
        <f t="shared" si="0"/>
        <v>1145.96</v>
      </c>
      <c r="P14" s="12">
        <v>150</v>
      </c>
      <c r="Q14" s="6">
        <f t="shared" si="1"/>
        <v>1295.96</v>
      </c>
    </row>
    <row r="15" spans="1:17">
      <c r="A15" s="6">
        <v>12</v>
      </c>
      <c r="B15" s="15" t="s">
        <v>44</v>
      </c>
      <c r="C15" s="8" t="s">
        <v>24</v>
      </c>
      <c r="D15" s="9">
        <v>45825</v>
      </c>
      <c r="E15" s="10"/>
      <c r="F15" s="11" t="s">
        <v>45</v>
      </c>
      <c r="G15" s="12">
        <v>4308</v>
      </c>
      <c r="H15" s="12">
        <v>4308</v>
      </c>
      <c r="I15" s="12">
        <v>4308</v>
      </c>
      <c r="J15" s="12">
        <v>4308</v>
      </c>
      <c r="K15" s="26">
        <v>689.3</v>
      </c>
      <c r="L15" s="27">
        <v>30.16</v>
      </c>
      <c r="M15" s="27">
        <v>374.8</v>
      </c>
      <c r="N15" s="27">
        <v>51.7</v>
      </c>
      <c r="O15" s="12">
        <f t="shared" si="0"/>
        <v>1145.96</v>
      </c>
      <c r="P15" s="12">
        <v>150</v>
      </c>
      <c r="Q15" s="6">
        <f t="shared" si="1"/>
        <v>1295.96</v>
      </c>
    </row>
    <row r="16" spans="1:17">
      <c r="A16" s="6">
        <v>13</v>
      </c>
      <c r="B16" s="15" t="s">
        <v>46</v>
      </c>
      <c r="C16" s="8" t="s">
        <v>24</v>
      </c>
      <c r="D16" s="9">
        <v>45743</v>
      </c>
      <c r="E16" s="13">
        <v>45900</v>
      </c>
      <c r="F16" s="37" t="s">
        <v>47</v>
      </c>
      <c r="G16" s="12">
        <v>4308</v>
      </c>
      <c r="H16" s="12">
        <v>4308</v>
      </c>
      <c r="I16" s="12">
        <v>4308</v>
      </c>
      <c r="J16" s="12">
        <v>4308</v>
      </c>
      <c r="K16" s="26">
        <v>689.3</v>
      </c>
      <c r="L16" s="27">
        <v>30.16</v>
      </c>
      <c r="M16" s="27">
        <v>374.8</v>
      </c>
      <c r="N16" s="27">
        <v>51.7</v>
      </c>
      <c r="O16" s="12">
        <f t="shared" si="0"/>
        <v>1145.96</v>
      </c>
      <c r="P16" s="12">
        <v>150</v>
      </c>
      <c r="Q16" s="6">
        <f t="shared" si="1"/>
        <v>1295.96</v>
      </c>
    </row>
    <row r="17" spans="1:17">
      <c r="A17" s="6">
        <v>14</v>
      </c>
      <c r="B17" s="16" t="s">
        <v>48</v>
      </c>
      <c r="C17" s="8" t="s">
        <v>24</v>
      </c>
      <c r="D17" s="13">
        <v>45758</v>
      </c>
      <c r="E17" s="13">
        <v>45890</v>
      </c>
      <c r="F17" s="37" t="s">
        <v>49</v>
      </c>
      <c r="G17" s="12">
        <v>4308</v>
      </c>
      <c r="H17" s="12">
        <v>4308</v>
      </c>
      <c r="I17" s="12">
        <v>4308</v>
      </c>
      <c r="J17" s="12">
        <v>4308</v>
      </c>
      <c r="K17" s="26">
        <v>689.3</v>
      </c>
      <c r="L17" s="27">
        <v>30.16</v>
      </c>
      <c r="M17" s="27">
        <v>374.8</v>
      </c>
      <c r="N17" s="27">
        <v>51.7</v>
      </c>
      <c r="O17" s="12">
        <f t="shared" si="0"/>
        <v>1145.96</v>
      </c>
      <c r="P17" s="12">
        <v>150</v>
      </c>
      <c r="Q17" s="6">
        <f t="shared" si="1"/>
        <v>1295.96</v>
      </c>
    </row>
    <row r="18" spans="1:17">
      <c r="A18" s="6">
        <v>15</v>
      </c>
      <c r="B18" s="16" t="s">
        <v>50</v>
      </c>
      <c r="C18" s="8" t="s">
        <v>24</v>
      </c>
      <c r="D18" s="13">
        <v>45804</v>
      </c>
      <c r="E18" s="13">
        <v>45874</v>
      </c>
      <c r="F18" s="37" t="s">
        <v>51</v>
      </c>
      <c r="G18" s="12"/>
      <c r="H18" s="12"/>
      <c r="I18" s="12"/>
      <c r="J18" s="12"/>
      <c r="K18" s="26"/>
      <c r="L18" s="27"/>
      <c r="M18" s="27"/>
      <c r="N18" s="27"/>
      <c r="O18" s="12">
        <v>75</v>
      </c>
      <c r="P18" s="12">
        <v>150</v>
      </c>
      <c r="Q18" s="6">
        <f t="shared" si="1"/>
        <v>225</v>
      </c>
    </row>
    <row r="19" spans="1:17">
      <c r="A19" s="6">
        <v>16</v>
      </c>
      <c r="B19" s="15" t="s">
        <v>52</v>
      </c>
      <c r="C19" s="8" t="s">
        <v>24</v>
      </c>
      <c r="D19" s="9">
        <v>45827</v>
      </c>
      <c r="E19" s="13"/>
      <c r="F19" s="11" t="s">
        <v>53</v>
      </c>
      <c r="G19" s="12">
        <v>4308</v>
      </c>
      <c r="H19" s="12">
        <v>4308</v>
      </c>
      <c r="I19" s="12">
        <v>4308</v>
      </c>
      <c r="J19" s="12">
        <v>4308</v>
      </c>
      <c r="K19" s="26">
        <v>689.3</v>
      </c>
      <c r="L19" s="27">
        <v>30.16</v>
      </c>
      <c r="M19" s="27">
        <v>374.8</v>
      </c>
      <c r="N19" s="27">
        <v>51.7</v>
      </c>
      <c r="O19" s="12">
        <f>N19+M19+L19+K19</f>
        <v>1145.96</v>
      </c>
      <c r="P19" s="12">
        <v>150</v>
      </c>
      <c r="Q19" s="6">
        <f t="shared" si="1"/>
        <v>1295.96</v>
      </c>
    </row>
    <row r="20" spans="1:17">
      <c r="A20" s="17" t="s">
        <v>54</v>
      </c>
      <c r="B20" s="18"/>
      <c r="C20" s="18"/>
      <c r="D20" s="18"/>
      <c r="E20" s="18"/>
      <c r="F20" s="18"/>
      <c r="G20" s="18"/>
      <c r="H20" s="18"/>
      <c r="I20" s="18"/>
      <c r="J20" s="28"/>
      <c r="K20" s="12"/>
      <c r="L20" s="12"/>
      <c r="M20" s="12"/>
      <c r="N20" s="12"/>
      <c r="O20" s="12">
        <f>SUM(O4:O19)</f>
        <v>17264.4</v>
      </c>
      <c r="P20" s="12">
        <f>SUM(P4:P19)</f>
        <v>2400</v>
      </c>
      <c r="Q20" s="12">
        <f>SUM(Q4:Q19)</f>
        <v>19664.4</v>
      </c>
    </row>
    <row r="21" spans="5:15">
      <c r="E21" s="19"/>
      <c r="G21" s="20"/>
      <c r="H21" s="20"/>
      <c r="I21" s="20"/>
      <c r="J21" s="29"/>
      <c r="K21" s="30"/>
      <c r="L21" s="30"/>
      <c r="M21" s="30"/>
      <c r="N21" s="30"/>
      <c r="O21" s="20"/>
    </row>
    <row r="22" spans="5:15">
      <c r="E22" s="19"/>
      <c r="G22" s="20"/>
      <c r="H22" s="20"/>
      <c r="I22" s="20"/>
      <c r="J22" s="29"/>
      <c r="K22" s="30"/>
      <c r="L22" s="30"/>
      <c r="M22" s="30"/>
      <c r="N22" s="30"/>
      <c r="O22" s="20"/>
    </row>
    <row r="23" spans="5:17">
      <c r="E23" s="19"/>
      <c r="F23" s="21" t="s">
        <v>55</v>
      </c>
      <c r="G23" s="21"/>
      <c r="H23" s="21"/>
      <c r="I23" s="21"/>
      <c r="J23" s="21"/>
      <c r="K23" s="31" t="s">
        <v>8</v>
      </c>
      <c r="L23" s="31"/>
      <c r="M23" s="31"/>
      <c r="N23" s="31"/>
      <c r="O23" s="32"/>
      <c r="P23" s="19"/>
      <c r="Q23" s="19"/>
    </row>
    <row r="24" spans="5:17">
      <c r="E24" s="19"/>
      <c r="F24" s="22" t="s">
        <v>56</v>
      </c>
      <c r="G24" s="22"/>
      <c r="H24" s="22"/>
      <c r="I24" s="22"/>
      <c r="J24" s="22"/>
      <c r="K24" s="33" t="s">
        <v>57</v>
      </c>
      <c r="L24" s="33"/>
      <c r="M24" s="33"/>
      <c r="N24" s="33"/>
      <c r="O24" s="33"/>
      <c r="P24" s="34"/>
      <c r="Q24" s="34"/>
    </row>
    <row r="25" ht="15" spans="5:17">
      <c r="E25" s="19"/>
      <c r="F25" s="23" t="s">
        <v>58</v>
      </c>
      <c r="G25" s="23"/>
      <c r="H25" s="23"/>
      <c r="I25" s="23"/>
      <c r="J25" s="23"/>
      <c r="K25" s="35">
        <f>Q20</f>
        <v>19664.4</v>
      </c>
      <c r="L25" s="36"/>
      <c r="M25" s="36"/>
      <c r="N25" s="36"/>
      <c r="O25" s="36"/>
      <c r="P25" s="19"/>
      <c r="Q25" s="19"/>
    </row>
    <row r="26" spans="5:17">
      <c r="E26" s="19"/>
      <c r="F26" s="21" t="s">
        <v>59</v>
      </c>
      <c r="G26" s="21"/>
      <c r="H26" s="21"/>
      <c r="I26" s="21"/>
      <c r="J26" s="21"/>
      <c r="K26" s="23"/>
      <c r="L26" s="23"/>
      <c r="M26" s="23"/>
      <c r="N26" s="23"/>
      <c r="O26" s="23"/>
      <c r="P26" s="19"/>
      <c r="Q26" s="19"/>
    </row>
    <row r="27" spans="5:17">
      <c r="E27" s="19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19"/>
      <c r="Q27" s="19"/>
    </row>
    <row r="28" spans="5:17">
      <c r="E28" s="19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19"/>
      <c r="Q28" s="19"/>
    </row>
    <row r="29" spans="5:17">
      <c r="E29" s="19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19"/>
      <c r="Q29" s="19"/>
    </row>
    <row r="30" spans="6:17"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19"/>
      <c r="Q30" s="19"/>
    </row>
    <row r="31" spans="6:17"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19"/>
      <c r="Q31" s="19"/>
    </row>
    <row r="32" spans="6:17"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19"/>
      <c r="Q32" s="19"/>
    </row>
  </sheetData>
  <mergeCells count="21">
    <mergeCell ref="A1:Q1"/>
    <mergeCell ref="G2:J2"/>
    <mergeCell ref="K2:N2"/>
    <mergeCell ref="A20:J20"/>
    <mergeCell ref="F23:J23"/>
    <mergeCell ref="K23:N23"/>
    <mergeCell ref="F24:J24"/>
    <mergeCell ref="K24:O24"/>
    <mergeCell ref="P24:Q24"/>
    <mergeCell ref="F25:J25"/>
    <mergeCell ref="K25:O25"/>
    <mergeCell ref="F26:J26"/>
    <mergeCell ref="A2:A3"/>
    <mergeCell ref="B2:B3"/>
    <mergeCell ref="C2:C3"/>
    <mergeCell ref="D2:D3"/>
    <mergeCell ref="E2:E3"/>
    <mergeCell ref="F2:F3"/>
    <mergeCell ref="O2:O3"/>
    <mergeCell ref="P2:P3"/>
    <mergeCell ref="Q2:Q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2025-09-05T07:10:02Z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DABB34B4FB314ED7B30820863E934A96</vt:lpwstr>
  </property>
</Properties>
</file>