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D:\Desktop\GXBC\"/>
    </mc:Choice>
  </mc:AlternateContent>
  <xr:revisionPtr revIDLastSave="0" documentId="13_ncr:1_{F5F901EC-ED63-44C2-BFF8-C8B9D3C0DF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J19" i="1" l="1"/>
  <c r="J9" i="1"/>
  <c r="J2" i="1"/>
  <c r="G19" i="1"/>
  <c r="G9" i="1"/>
  <c r="G2" i="1"/>
  <c r="O25" i="1"/>
  <c r="O23" i="1"/>
  <c r="O21" i="1"/>
  <c r="O19" i="1"/>
  <c r="P19" i="1" s="1"/>
  <c r="O11" i="1"/>
  <c r="O13" i="1"/>
  <c r="O15" i="1"/>
  <c r="O17" i="1"/>
  <c r="O9" i="1"/>
  <c r="P9" i="1" s="1"/>
  <c r="O3" i="1"/>
  <c r="O4" i="1"/>
  <c r="O5" i="1"/>
  <c r="O6" i="1"/>
  <c r="O7" i="1"/>
  <c r="O8" i="1"/>
  <c r="O2" i="1"/>
  <c r="R9" i="1" l="1"/>
  <c r="R19" i="1"/>
  <c r="P2" i="1"/>
  <c r="R2" i="1" s="1"/>
</calcChain>
</file>

<file path=xl/sharedStrings.xml><?xml version="1.0" encoding="utf-8"?>
<sst xmlns="http://schemas.openxmlformats.org/spreadsheetml/2006/main" count="41" uniqueCount="36">
  <si>
    <t>名称</t>
  </si>
  <si>
    <t>工序</t>
  </si>
  <si>
    <t>图片</t>
  </si>
  <si>
    <t>毛重</t>
  </si>
  <si>
    <t>净重</t>
  </si>
  <si>
    <t>坐盆钣金</t>
  </si>
  <si>
    <t>SHT0010038</t>
  </si>
  <si>
    <t>7工程</t>
  </si>
  <si>
    <t>OP10:拉伸</t>
  </si>
  <si>
    <t>OP20:落料、冲孔</t>
  </si>
  <si>
    <t>OP30:成型</t>
  </si>
  <si>
    <t>OP40:冲孔</t>
  </si>
  <si>
    <t>OP50:侧冲孔</t>
  </si>
  <si>
    <t>OP60:侧成型</t>
  </si>
  <si>
    <t>OP70:冲孔</t>
  </si>
  <si>
    <t>SHT0016385</t>
  </si>
  <si>
    <t>A6中宽车副司机座椅底支架上板</t>
  </si>
  <si>
    <t>拉延</t>
  </si>
  <si>
    <t>修边冲孔</t>
  </si>
  <si>
    <t>翻边</t>
  </si>
  <si>
    <t>整形</t>
  </si>
  <si>
    <t>SHT0016382</t>
  </si>
  <si>
    <t>A6宽车副司机座椅底支架上板</t>
  </si>
  <si>
    <t>压舌</t>
  </si>
  <si>
    <t>工序费用</t>
    <phoneticPr fontId="5" type="noConversion"/>
  </si>
  <si>
    <t>合计</t>
    <phoneticPr fontId="5" type="noConversion"/>
  </si>
  <si>
    <t>单件价格未税</t>
    <phoneticPr fontId="5" type="noConversion"/>
  </si>
  <si>
    <t>实际使用吨位</t>
    <phoneticPr fontId="5" type="noConversion"/>
  </si>
  <si>
    <t>提供吨位</t>
    <phoneticPr fontId="5" type="noConversion"/>
  </si>
  <si>
    <t>包装物流</t>
    <phoneticPr fontId="5" type="noConversion"/>
  </si>
  <si>
    <t>废料费用</t>
    <phoneticPr fontId="5" type="noConversion"/>
  </si>
  <si>
    <t>长</t>
    <phoneticPr fontId="5" type="noConversion"/>
  </si>
  <si>
    <t>宽</t>
    <phoneticPr fontId="5" type="noConversion"/>
  </si>
  <si>
    <t>实际重量</t>
    <phoneticPr fontId="5" type="noConversion"/>
  </si>
  <si>
    <t xml:space="preserve">ST14 </t>
    <phoneticPr fontId="5" type="noConversion"/>
  </si>
  <si>
    <t>SPFH590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</si>
</sst>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-[$€-2]* #,##0.00_-;\-[$€-2]* #,##0.00_-;_-[$€-2]* &quot;-&quot;??_-"/>
    <numFmt numFmtId="177" formatCode="##,###,##0.0########"/>
    <numFmt numFmtId="178" formatCode="0.00_);[Red]\(0.00\)"/>
    <numFmt numFmtId="179" formatCode="0.00_ "/>
    <numFmt numFmtId="180" formatCode="0.0_ "/>
    <numFmt numFmtId="181" formatCode="0.0000_ "/>
  </numFmts>
  <fonts count="10" x14ac:knownFonts="1">
    <font>
      <sz val="11"/>
      <color theme="1"/>
      <name val="宋体"/>
      <charset val="134"/>
      <scheme val="minor"/>
    </font>
    <font>
      <sz val="10"/>
      <color rgb="FF000000"/>
      <name val="Microsoft Sans Serif"/>
      <family val="2"/>
    </font>
    <font>
      <sz val="12"/>
      <name val="宋体"/>
      <charset val="134"/>
    </font>
    <font>
      <sz val="9"/>
      <name val="Arial"/>
      <family val="2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1" applyNumberFormat="0" applyFill="0" applyBorder="0" applyAlignment="0" applyProtection="0">
      <alignment vertical="center"/>
    </xf>
    <xf numFmtId="176" fontId="4" fillId="0" borderId="0"/>
    <xf numFmtId="0" fontId="2" fillId="0" borderId="0"/>
  </cellStyleXfs>
  <cellXfs count="6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178" fontId="8" fillId="0" borderId="1" xfId="0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0" fontId="8" fillId="0" borderId="2" xfId="0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  <xf numFmtId="179" fontId="0" fillId="0" borderId="3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2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/>
    </xf>
    <xf numFmtId="178" fontId="1" fillId="2" borderId="3" xfId="0" applyNumberFormat="1" applyFont="1" applyFill="1" applyBorder="1" applyAlignment="1">
      <alignment horizontal="center" vertical="center"/>
    </xf>
    <xf numFmtId="178" fontId="1" fillId="2" borderId="4" xfId="0" applyNumberFormat="1" applyFont="1" applyFill="1" applyBorder="1" applyAlignment="1">
      <alignment horizontal="center" vertical="center"/>
    </xf>
    <xf numFmtId="178" fontId="1" fillId="2" borderId="5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8" fontId="0" fillId="2" borderId="3" xfId="0" applyNumberFormat="1" applyFill="1" applyBorder="1" applyAlignment="1">
      <alignment horizontal="center" vertical="center"/>
    </xf>
    <xf numFmtId="178" fontId="0" fillId="2" borderId="4" xfId="0" applyNumberFormat="1" applyFill="1" applyBorder="1" applyAlignment="1">
      <alignment horizontal="center" vertical="center"/>
    </xf>
    <xf numFmtId="178" fontId="0" fillId="2" borderId="5" xfId="0" applyNumberForma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80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180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180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80" fontId="0" fillId="0" borderId="0" xfId="0" applyNumberFormat="1" applyAlignment="1">
      <alignment horizontal="center" vertical="center"/>
    </xf>
    <xf numFmtId="180" fontId="2" fillId="0" borderId="4" xfId="0" applyNumberFormat="1" applyFont="1" applyBorder="1" applyAlignment="1">
      <alignment horizontal="center" vertical="center"/>
    </xf>
    <xf numFmtId="180" fontId="2" fillId="0" borderId="5" xfId="0" applyNumberFormat="1" applyFont="1" applyBorder="1" applyAlignment="1">
      <alignment horizontal="center" vertical="center"/>
    </xf>
    <xf numFmtId="180" fontId="9" fillId="0" borderId="3" xfId="0" applyNumberFormat="1" applyFont="1" applyBorder="1" applyAlignment="1">
      <alignment horizontal="center" vertical="center" wrapText="1"/>
    </xf>
    <xf numFmtId="181" fontId="8" fillId="0" borderId="1" xfId="0" applyNumberFormat="1" applyFont="1" applyBorder="1" applyAlignment="1">
      <alignment horizontal="center" vertical="center"/>
    </xf>
    <xf numFmtId="181" fontId="7" fillId="0" borderId="3" xfId="0" applyNumberFormat="1" applyFont="1" applyBorder="1" applyAlignment="1">
      <alignment horizontal="center" vertical="center" wrapText="1"/>
    </xf>
    <xf numFmtId="181" fontId="7" fillId="0" borderId="4" xfId="0" applyNumberFormat="1" applyFont="1" applyBorder="1" applyAlignment="1">
      <alignment horizontal="center" vertical="center" wrapText="1"/>
    </xf>
    <xf numFmtId="181" fontId="7" fillId="0" borderId="5" xfId="0" applyNumberFormat="1" applyFont="1" applyBorder="1" applyAlignment="1">
      <alignment horizontal="center" vertical="center" wrapText="1"/>
    </xf>
    <xf numFmtId="181" fontId="0" fillId="0" borderId="3" xfId="0" applyNumberFormat="1" applyBorder="1" applyAlignment="1">
      <alignment horizontal="center" vertical="center"/>
    </xf>
    <xf numFmtId="181" fontId="0" fillId="0" borderId="4" xfId="0" applyNumberFormat="1" applyBorder="1" applyAlignment="1">
      <alignment horizontal="center" vertical="center"/>
    </xf>
    <xf numFmtId="181" fontId="0" fillId="0" borderId="5" xfId="0" applyNumberFormat="1" applyBorder="1" applyAlignment="1">
      <alignment horizontal="center" vertical="center"/>
    </xf>
    <xf numFmtId="181" fontId="0" fillId="0" borderId="0" xfId="0" applyNumberFormat="1">
      <alignment vertical="center"/>
    </xf>
  </cellXfs>
  <cellStyles count="4">
    <cellStyle name="BOM_Level_Below3" xfId="1" xr:uid="{00000000-0005-0000-0000-000031000000}"/>
    <cellStyle name="常规" xfId="0" builtinId="0"/>
    <cellStyle name="常规 10" xfId="3" xr:uid="{00000000-0005-0000-0000-000033000000}"/>
    <cellStyle name="样式 1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1</xdr:row>
      <xdr:rowOff>76200</xdr:rowOff>
    </xdr:from>
    <xdr:to>
      <xdr:col>11</xdr:col>
      <xdr:colOff>1943100</xdr:colOff>
      <xdr:row>7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39150" y="571500"/>
          <a:ext cx="1838325" cy="1447800"/>
        </a:xfrm>
        <a:prstGeom prst="rect">
          <a:avLst/>
        </a:prstGeom>
      </xdr:spPr>
    </xdr:pic>
    <xdr:clientData fLocksWithSheet="0" fPrintsWithSheet="0"/>
  </xdr:twoCellAnchor>
  <xdr:twoCellAnchor>
    <xdr:from>
      <xdr:col>11</xdr:col>
      <xdr:colOff>352425</xdr:colOff>
      <xdr:row>20</xdr:row>
      <xdr:rowOff>76200</xdr:rowOff>
    </xdr:from>
    <xdr:to>
      <xdr:col>11</xdr:col>
      <xdr:colOff>1629410</xdr:colOff>
      <xdr:row>24</xdr:row>
      <xdr:rowOff>95885</xdr:rowOff>
    </xdr:to>
    <xdr:pic>
      <xdr:nvPicPr>
        <xdr:cNvPr id="3" name="图片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3600" y="6883400"/>
          <a:ext cx="1276985" cy="705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457200</xdr:colOff>
      <xdr:row>10</xdr:row>
      <xdr:rowOff>123825</xdr:rowOff>
    </xdr:from>
    <xdr:to>
      <xdr:col>11</xdr:col>
      <xdr:colOff>1571625</xdr:colOff>
      <xdr:row>14</xdr:row>
      <xdr:rowOff>123825</xdr:rowOff>
    </xdr:to>
    <xdr:pic>
      <xdr:nvPicPr>
        <xdr:cNvPr id="4" name="图片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48375" y="5216525"/>
          <a:ext cx="1114425" cy="68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workbookViewId="0">
      <selection activeCell="S28" sqref="S28"/>
    </sheetView>
  </sheetViews>
  <sheetFormatPr defaultColWidth="9" defaultRowHeight="13.5" x14ac:dyDescent="0.15"/>
  <cols>
    <col min="2" max="2" width="20.25" customWidth="1"/>
    <col min="3" max="3" width="9" style="48"/>
    <col min="7" max="7" width="9" style="59"/>
    <col min="10" max="10" width="9" style="7"/>
    <col min="11" max="11" width="26.125" customWidth="1"/>
    <col min="12" max="12" width="26.375" customWidth="1"/>
    <col min="13" max="13" width="10.875" customWidth="1"/>
    <col min="14" max="14" width="13" customWidth="1"/>
    <col min="17" max="17" width="9" style="10"/>
    <col min="18" max="18" width="13" bestFit="1" customWidth="1"/>
  </cols>
  <sheetData>
    <row r="1" spans="1:18" ht="39" customHeight="1" x14ac:dyDescent="0.15">
      <c r="A1" s="14" t="s">
        <v>0</v>
      </c>
      <c r="B1" s="14"/>
      <c r="C1" s="14"/>
      <c r="D1" s="14"/>
      <c r="E1" s="4" t="s">
        <v>31</v>
      </c>
      <c r="F1" s="4" t="s">
        <v>32</v>
      </c>
      <c r="G1" s="52" t="s">
        <v>33</v>
      </c>
      <c r="H1" s="1" t="s">
        <v>3</v>
      </c>
      <c r="I1" s="1" t="s">
        <v>4</v>
      </c>
      <c r="J1" s="6" t="s">
        <v>30</v>
      </c>
      <c r="K1" s="1" t="s">
        <v>1</v>
      </c>
      <c r="L1" s="1" t="s">
        <v>2</v>
      </c>
      <c r="M1" s="8" t="s">
        <v>28</v>
      </c>
      <c r="N1" s="8" t="s">
        <v>27</v>
      </c>
      <c r="O1" s="5" t="s">
        <v>24</v>
      </c>
      <c r="P1" s="4" t="s">
        <v>25</v>
      </c>
      <c r="Q1" s="9" t="s">
        <v>29</v>
      </c>
      <c r="R1" s="4" t="s">
        <v>26</v>
      </c>
    </row>
    <row r="2" spans="1:18" ht="18" customHeight="1" x14ac:dyDescent="0.15">
      <c r="A2" s="15" t="s">
        <v>5</v>
      </c>
      <c r="B2" s="20" t="s">
        <v>6</v>
      </c>
      <c r="C2" s="45" t="s">
        <v>34</v>
      </c>
      <c r="D2" s="23" t="s">
        <v>7</v>
      </c>
      <c r="E2" s="42">
        <v>540</v>
      </c>
      <c r="F2" s="42">
        <v>540</v>
      </c>
      <c r="G2" s="53">
        <f>C3*E2*F2*7.85/1000000</f>
        <v>2.2890600000000001</v>
      </c>
      <c r="H2" s="29">
        <v>2.4504000000000001</v>
      </c>
      <c r="I2" s="29">
        <v>1.6679999999999999</v>
      </c>
      <c r="J2" s="32">
        <f>(G2-I2)*2</f>
        <v>1.2421200000000003</v>
      </c>
      <c r="K2" s="3" t="s">
        <v>8</v>
      </c>
      <c r="L2" s="14"/>
      <c r="M2" s="2">
        <v>600</v>
      </c>
      <c r="N2" s="2">
        <v>600</v>
      </c>
      <c r="O2" s="2">
        <f>N2*0.0015</f>
        <v>0.9</v>
      </c>
      <c r="P2" s="24">
        <f>SUM(O2:O8)</f>
        <v>4.8</v>
      </c>
      <c r="Q2" s="11">
        <v>0.25</v>
      </c>
      <c r="R2" s="41">
        <f>P2-J2+Q2</f>
        <v>3.8078799999999995</v>
      </c>
    </row>
    <row r="3" spans="1:18" ht="18" customHeight="1" x14ac:dyDescent="0.15">
      <c r="A3" s="15"/>
      <c r="B3" s="20"/>
      <c r="C3" s="46">
        <v>1</v>
      </c>
      <c r="D3" s="23"/>
      <c r="E3" s="43"/>
      <c r="F3" s="43"/>
      <c r="G3" s="54"/>
      <c r="H3" s="30"/>
      <c r="I3" s="30"/>
      <c r="J3" s="33"/>
      <c r="K3" s="3" t="s">
        <v>9</v>
      </c>
      <c r="L3" s="14"/>
      <c r="M3" s="2">
        <v>400</v>
      </c>
      <c r="N3" s="2">
        <v>400</v>
      </c>
      <c r="O3" s="2">
        <f t="shared" ref="O3:O8" si="0">N3*0.0015</f>
        <v>0.6</v>
      </c>
      <c r="P3" s="25"/>
      <c r="Q3" s="12"/>
      <c r="R3" s="25"/>
    </row>
    <row r="4" spans="1:18" ht="18" customHeight="1" x14ac:dyDescent="0.15">
      <c r="A4" s="15"/>
      <c r="B4" s="20"/>
      <c r="C4" s="46"/>
      <c r="D4" s="23"/>
      <c r="E4" s="43"/>
      <c r="F4" s="43"/>
      <c r="G4" s="54"/>
      <c r="H4" s="30"/>
      <c r="I4" s="30"/>
      <c r="J4" s="33"/>
      <c r="K4" s="3" t="s">
        <v>10</v>
      </c>
      <c r="L4" s="14"/>
      <c r="M4" s="2">
        <v>600</v>
      </c>
      <c r="N4" s="2">
        <v>600</v>
      </c>
      <c r="O4" s="2">
        <f t="shared" si="0"/>
        <v>0.9</v>
      </c>
      <c r="P4" s="25"/>
      <c r="Q4" s="12"/>
      <c r="R4" s="25"/>
    </row>
    <row r="5" spans="1:18" ht="18" customHeight="1" x14ac:dyDescent="0.15">
      <c r="A5" s="15"/>
      <c r="B5" s="20"/>
      <c r="C5" s="46"/>
      <c r="D5" s="23"/>
      <c r="E5" s="43"/>
      <c r="F5" s="43"/>
      <c r="G5" s="54"/>
      <c r="H5" s="30"/>
      <c r="I5" s="30"/>
      <c r="J5" s="33"/>
      <c r="K5" s="3" t="s">
        <v>11</v>
      </c>
      <c r="L5" s="14"/>
      <c r="M5" s="2">
        <v>300</v>
      </c>
      <c r="N5" s="2">
        <v>400</v>
      </c>
      <c r="O5" s="2">
        <f t="shared" si="0"/>
        <v>0.6</v>
      </c>
      <c r="P5" s="25"/>
      <c r="Q5" s="12"/>
      <c r="R5" s="25"/>
    </row>
    <row r="6" spans="1:18" ht="18" customHeight="1" x14ac:dyDescent="0.15">
      <c r="A6" s="15"/>
      <c r="B6" s="20"/>
      <c r="C6" s="46"/>
      <c r="D6" s="23"/>
      <c r="E6" s="43"/>
      <c r="F6" s="43"/>
      <c r="G6" s="54"/>
      <c r="H6" s="30"/>
      <c r="I6" s="30"/>
      <c r="J6" s="33"/>
      <c r="K6" s="3" t="s">
        <v>12</v>
      </c>
      <c r="L6" s="14"/>
      <c r="M6" s="2">
        <v>300</v>
      </c>
      <c r="N6" s="2">
        <v>400</v>
      </c>
      <c r="O6" s="2">
        <f t="shared" si="0"/>
        <v>0.6</v>
      </c>
      <c r="P6" s="25"/>
      <c r="Q6" s="12"/>
      <c r="R6" s="25"/>
    </row>
    <row r="7" spans="1:18" ht="18" customHeight="1" x14ac:dyDescent="0.15">
      <c r="A7" s="15"/>
      <c r="B7" s="20"/>
      <c r="C7" s="46"/>
      <c r="D7" s="23"/>
      <c r="E7" s="43"/>
      <c r="F7" s="43"/>
      <c r="G7" s="54"/>
      <c r="H7" s="30"/>
      <c r="I7" s="30"/>
      <c r="J7" s="33"/>
      <c r="K7" s="3" t="s">
        <v>13</v>
      </c>
      <c r="L7" s="14"/>
      <c r="M7" s="2">
        <v>300</v>
      </c>
      <c r="N7" s="2">
        <v>400</v>
      </c>
      <c r="O7" s="2">
        <f t="shared" si="0"/>
        <v>0.6</v>
      </c>
      <c r="P7" s="25"/>
      <c r="Q7" s="12"/>
      <c r="R7" s="25"/>
    </row>
    <row r="8" spans="1:18" ht="18" customHeight="1" x14ac:dyDescent="0.15">
      <c r="A8" s="15"/>
      <c r="B8" s="20"/>
      <c r="C8" s="47"/>
      <c r="D8" s="23"/>
      <c r="E8" s="44"/>
      <c r="F8" s="44"/>
      <c r="G8" s="55"/>
      <c r="H8" s="31"/>
      <c r="I8" s="31"/>
      <c r="J8" s="34"/>
      <c r="K8" s="3" t="s">
        <v>14</v>
      </c>
      <c r="L8" s="14"/>
      <c r="M8" s="2">
        <v>300</v>
      </c>
      <c r="N8" s="2">
        <v>400</v>
      </c>
      <c r="O8" s="2">
        <f t="shared" si="0"/>
        <v>0.6</v>
      </c>
      <c r="P8" s="26"/>
      <c r="Q8" s="13"/>
      <c r="R8" s="26"/>
    </row>
    <row r="9" spans="1:18" ht="13.5" customHeight="1" x14ac:dyDescent="0.15">
      <c r="A9" s="16" t="s">
        <v>15</v>
      </c>
      <c r="B9" s="19" t="s">
        <v>16</v>
      </c>
      <c r="C9" s="51" t="s">
        <v>35</v>
      </c>
      <c r="D9" s="14">
        <v>5</v>
      </c>
      <c r="E9" s="24">
        <v>480</v>
      </c>
      <c r="F9" s="24">
        <v>350</v>
      </c>
      <c r="G9" s="56">
        <f>C11*E9*F9*7.85/1000000</f>
        <v>3.2970000000000002</v>
      </c>
      <c r="H9" s="35">
        <v>4.133</v>
      </c>
      <c r="I9" s="35">
        <v>2.76</v>
      </c>
      <c r="J9" s="38">
        <f>(G9-I9)*2</f>
        <v>1.0740000000000007</v>
      </c>
      <c r="K9" s="14" t="s">
        <v>17</v>
      </c>
      <c r="L9" s="24"/>
      <c r="M9" s="27">
        <v>400</v>
      </c>
      <c r="N9" s="27">
        <v>400</v>
      </c>
      <c r="O9" s="27">
        <f>N9*0.0015</f>
        <v>0.6</v>
      </c>
      <c r="P9" s="24">
        <f>SUM(O9:O18)</f>
        <v>3</v>
      </c>
      <c r="Q9" s="11">
        <v>0.15</v>
      </c>
      <c r="R9" s="41">
        <f>P9-J9+Q9</f>
        <v>2.0759999999999992</v>
      </c>
    </row>
    <row r="10" spans="1:18" ht="13.5" customHeight="1" x14ac:dyDescent="0.15">
      <c r="A10" s="17"/>
      <c r="B10" s="21"/>
      <c r="C10" s="49"/>
      <c r="D10" s="14"/>
      <c r="E10" s="25"/>
      <c r="F10" s="25"/>
      <c r="G10" s="57"/>
      <c r="H10" s="36"/>
      <c r="I10" s="36"/>
      <c r="J10" s="39"/>
      <c r="K10" s="14"/>
      <c r="L10" s="25"/>
      <c r="M10" s="28"/>
      <c r="N10" s="28"/>
      <c r="O10" s="28"/>
      <c r="P10" s="25"/>
      <c r="Q10" s="12"/>
      <c r="R10" s="25"/>
    </row>
    <row r="11" spans="1:18" ht="13.5" customHeight="1" x14ac:dyDescent="0.15">
      <c r="A11" s="17"/>
      <c r="B11" s="21"/>
      <c r="C11" s="49">
        <v>2.5</v>
      </c>
      <c r="D11" s="14"/>
      <c r="E11" s="25"/>
      <c r="F11" s="25"/>
      <c r="G11" s="57"/>
      <c r="H11" s="36"/>
      <c r="I11" s="36"/>
      <c r="J11" s="39"/>
      <c r="K11" s="14" t="s">
        <v>18</v>
      </c>
      <c r="L11" s="25"/>
      <c r="M11" s="27">
        <v>400</v>
      </c>
      <c r="N11" s="27">
        <v>400</v>
      </c>
      <c r="O11" s="27">
        <f t="shared" ref="O11" si="1">N11*0.0015</f>
        <v>0.6</v>
      </c>
      <c r="P11" s="25"/>
      <c r="Q11" s="12"/>
      <c r="R11" s="25"/>
    </row>
    <row r="12" spans="1:18" ht="13.5" customHeight="1" x14ac:dyDescent="0.15">
      <c r="A12" s="18"/>
      <c r="B12" s="22"/>
      <c r="C12" s="49"/>
      <c r="D12" s="14"/>
      <c r="E12" s="25"/>
      <c r="F12" s="25"/>
      <c r="G12" s="57"/>
      <c r="H12" s="36"/>
      <c r="I12" s="36"/>
      <c r="J12" s="39"/>
      <c r="K12" s="14"/>
      <c r="L12" s="25"/>
      <c r="M12" s="28"/>
      <c r="N12" s="28"/>
      <c r="O12" s="28"/>
      <c r="P12" s="25"/>
      <c r="Q12" s="12"/>
      <c r="R12" s="25"/>
    </row>
    <row r="13" spans="1:18" ht="13.5" customHeight="1" x14ac:dyDescent="0.15">
      <c r="A13" s="17"/>
      <c r="B13" s="21"/>
      <c r="C13" s="49"/>
      <c r="D13" s="14"/>
      <c r="E13" s="25"/>
      <c r="F13" s="25"/>
      <c r="G13" s="57"/>
      <c r="H13" s="36"/>
      <c r="I13" s="36"/>
      <c r="J13" s="39"/>
      <c r="K13" s="14" t="s">
        <v>19</v>
      </c>
      <c r="L13" s="25"/>
      <c r="M13" s="27">
        <v>400</v>
      </c>
      <c r="N13" s="27">
        <v>400</v>
      </c>
      <c r="O13" s="27">
        <f t="shared" ref="O13" si="2">N13*0.0015</f>
        <v>0.6</v>
      </c>
      <c r="P13" s="25"/>
      <c r="Q13" s="12"/>
      <c r="R13" s="25"/>
    </row>
    <row r="14" spans="1:18" ht="13.5" customHeight="1" x14ac:dyDescent="0.15">
      <c r="A14" s="18"/>
      <c r="B14" s="22"/>
      <c r="C14" s="49"/>
      <c r="D14" s="14"/>
      <c r="E14" s="25"/>
      <c r="F14" s="25"/>
      <c r="G14" s="57"/>
      <c r="H14" s="36"/>
      <c r="I14" s="36"/>
      <c r="J14" s="39"/>
      <c r="K14" s="14"/>
      <c r="L14" s="25"/>
      <c r="M14" s="28"/>
      <c r="N14" s="28"/>
      <c r="O14" s="28"/>
      <c r="P14" s="25"/>
      <c r="Q14" s="12"/>
      <c r="R14" s="25"/>
    </row>
    <row r="15" spans="1:18" ht="13.5" customHeight="1" x14ac:dyDescent="0.15">
      <c r="A15" s="17"/>
      <c r="B15" s="21"/>
      <c r="C15" s="49"/>
      <c r="D15" s="14"/>
      <c r="E15" s="25"/>
      <c r="F15" s="25"/>
      <c r="G15" s="57"/>
      <c r="H15" s="36"/>
      <c r="I15" s="36"/>
      <c r="J15" s="39"/>
      <c r="K15" s="14" t="s">
        <v>20</v>
      </c>
      <c r="L15" s="25"/>
      <c r="M15" s="27">
        <v>300</v>
      </c>
      <c r="N15" s="27">
        <v>400</v>
      </c>
      <c r="O15" s="27">
        <f t="shared" ref="O15" si="3">N15*0.0015</f>
        <v>0.6</v>
      </c>
      <c r="P15" s="25"/>
      <c r="Q15" s="12"/>
      <c r="R15" s="25"/>
    </row>
    <row r="16" spans="1:18" ht="13.5" customHeight="1" x14ac:dyDescent="0.15">
      <c r="A16" s="18"/>
      <c r="B16" s="22"/>
      <c r="C16" s="49"/>
      <c r="D16" s="14"/>
      <c r="E16" s="25"/>
      <c r="F16" s="25"/>
      <c r="G16" s="57"/>
      <c r="H16" s="36"/>
      <c r="I16" s="36"/>
      <c r="J16" s="39"/>
      <c r="K16" s="14"/>
      <c r="L16" s="25"/>
      <c r="M16" s="28"/>
      <c r="N16" s="28"/>
      <c r="O16" s="28"/>
      <c r="P16" s="25"/>
      <c r="Q16" s="12"/>
      <c r="R16" s="25"/>
    </row>
    <row r="17" spans="1:18" ht="13.5" customHeight="1" x14ac:dyDescent="0.15">
      <c r="A17" s="17"/>
      <c r="B17" s="21"/>
      <c r="C17" s="49"/>
      <c r="D17" s="14"/>
      <c r="E17" s="25"/>
      <c r="F17" s="25"/>
      <c r="G17" s="57"/>
      <c r="H17" s="36"/>
      <c r="I17" s="36"/>
      <c r="J17" s="39"/>
      <c r="K17" s="14" t="s">
        <v>18</v>
      </c>
      <c r="L17" s="25"/>
      <c r="M17" s="27">
        <v>260</v>
      </c>
      <c r="N17" s="27">
        <v>400</v>
      </c>
      <c r="O17" s="27">
        <f t="shared" ref="O17:O25" si="4">N17*0.0015</f>
        <v>0.6</v>
      </c>
      <c r="P17" s="25"/>
      <c r="Q17" s="12"/>
      <c r="R17" s="25"/>
    </row>
    <row r="18" spans="1:18" ht="13.5" customHeight="1" x14ac:dyDescent="0.15">
      <c r="A18" s="18"/>
      <c r="B18" s="22"/>
      <c r="C18" s="50"/>
      <c r="D18" s="14"/>
      <c r="E18" s="26"/>
      <c r="F18" s="26"/>
      <c r="G18" s="58"/>
      <c r="H18" s="37"/>
      <c r="I18" s="37"/>
      <c r="J18" s="40"/>
      <c r="K18" s="14"/>
      <c r="L18" s="26"/>
      <c r="M18" s="28"/>
      <c r="N18" s="28"/>
      <c r="O18" s="28"/>
      <c r="P18" s="26"/>
      <c r="Q18" s="13"/>
      <c r="R18" s="26"/>
    </row>
    <row r="19" spans="1:18" ht="13.5" customHeight="1" x14ac:dyDescent="0.15">
      <c r="A19" s="19" t="s">
        <v>21</v>
      </c>
      <c r="B19" s="19" t="s">
        <v>22</v>
      </c>
      <c r="C19" s="51" t="s">
        <v>35</v>
      </c>
      <c r="D19" s="14">
        <v>4</v>
      </c>
      <c r="E19" s="24">
        <v>520</v>
      </c>
      <c r="F19" s="24">
        <v>344</v>
      </c>
      <c r="G19" s="56">
        <f>F19*E19*C21*7.85/1000000</f>
        <v>3.5105200000000001</v>
      </c>
      <c r="H19" s="35">
        <v>3.9028999999999998</v>
      </c>
      <c r="I19" s="35">
        <v>3.03</v>
      </c>
      <c r="J19" s="38">
        <f>(G19-I19)*2</f>
        <v>0.96104000000000056</v>
      </c>
      <c r="K19" s="14" t="s">
        <v>17</v>
      </c>
      <c r="L19" s="24"/>
      <c r="M19" s="27">
        <v>400</v>
      </c>
      <c r="N19" s="27">
        <v>400</v>
      </c>
      <c r="O19" s="27">
        <f t="shared" si="4"/>
        <v>0.6</v>
      </c>
      <c r="P19" s="24">
        <f>SUM(O19:O26)</f>
        <v>2.4</v>
      </c>
      <c r="Q19" s="11">
        <v>0.2</v>
      </c>
      <c r="R19" s="41">
        <f>P19-J19+Q19</f>
        <v>1.6389599999999993</v>
      </c>
    </row>
    <row r="20" spans="1:18" ht="13.5" customHeight="1" x14ac:dyDescent="0.15">
      <c r="A20" s="17"/>
      <c r="B20" s="21"/>
      <c r="C20" s="49"/>
      <c r="D20" s="14"/>
      <c r="E20" s="25"/>
      <c r="F20" s="25"/>
      <c r="G20" s="57"/>
      <c r="H20" s="36"/>
      <c r="I20" s="36"/>
      <c r="J20" s="39"/>
      <c r="K20" s="14"/>
      <c r="L20" s="25"/>
      <c r="M20" s="28"/>
      <c r="N20" s="28"/>
      <c r="O20" s="28"/>
      <c r="P20" s="25"/>
      <c r="Q20" s="12"/>
      <c r="R20" s="25"/>
    </row>
    <row r="21" spans="1:18" ht="13.5" customHeight="1" x14ac:dyDescent="0.15">
      <c r="A21" s="17"/>
      <c r="B21" s="21"/>
      <c r="C21" s="49">
        <v>2.5</v>
      </c>
      <c r="D21" s="14"/>
      <c r="E21" s="25"/>
      <c r="F21" s="25"/>
      <c r="G21" s="57"/>
      <c r="H21" s="36"/>
      <c r="I21" s="36"/>
      <c r="J21" s="39"/>
      <c r="K21" s="14" t="s">
        <v>20</v>
      </c>
      <c r="L21" s="25"/>
      <c r="M21" s="27">
        <v>400</v>
      </c>
      <c r="N21" s="27">
        <v>400</v>
      </c>
      <c r="O21" s="27">
        <f t="shared" si="4"/>
        <v>0.6</v>
      </c>
      <c r="P21" s="25"/>
      <c r="Q21" s="12"/>
      <c r="R21" s="25"/>
    </row>
    <row r="22" spans="1:18" ht="13.5" customHeight="1" x14ac:dyDescent="0.15">
      <c r="A22" s="18"/>
      <c r="B22" s="22"/>
      <c r="C22" s="49"/>
      <c r="D22" s="14"/>
      <c r="E22" s="25"/>
      <c r="F22" s="25"/>
      <c r="G22" s="57"/>
      <c r="H22" s="36"/>
      <c r="I22" s="36"/>
      <c r="J22" s="39"/>
      <c r="K22" s="14"/>
      <c r="L22" s="25"/>
      <c r="M22" s="28"/>
      <c r="N22" s="28"/>
      <c r="O22" s="28"/>
      <c r="P22" s="25"/>
      <c r="Q22" s="12"/>
      <c r="R22" s="25"/>
    </row>
    <row r="23" spans="1:18" ht="13.5" customHeight="1" x14ac:dyDescent="0.15">
      <c r="A23" s="17"/>
      <c r="B23" s="21"/>
      <c r="C23" s="49"/>
      <c r="D23" s="14"/>
      <c r="E23" s="25"/>
      <c r="F23" s="25"/>
      <c r="G23" s="57"/>
      <c r="H23" s="36"/>
      <c r="I23" s="36"/>
      <c r="J23" s="39"/>
      <c r="K23" s="14" t="s">
        <v>18</v>
      </c>
      <c r="L23" s="25"/>
      <c r="M23" s="27">
        <v>400</v>
      </c>
      <c r="N23" s="27">
        <v>400</v>
      </c>
      <c r="O23" s="27">
        <f t="shared" si="4"/>
        <v>0.6</v>
      </c>
      <c r="P23" s="25"/>
      <c r="Q23" s="12"/>
      <c r="R23" s="25"/>
    </row>
    <row r="24" spans="1:18" ht="13.5" customHeight="1" x14ac:dyDescent="0.15">
      <c r="A24" s="18"/>
      <c r="B24" s="22"/>
      <c r="C24" s="49"/>
      <c r="D24" s="14"/>
      <c r="E24" s="25"/>
      <c r="F24" s="25"/>
      <c r="G24" s="57"/>
      <c r="H24" s="36"/>
      <c r="I24" s="36"/>
      <c r="J24" s="39"/>
      <c r="K24" s="14"/>
      <c r="L24" s="25"/>
      <c r="M24" s="28"/>
      <c r="N24" s="28"/>
      <c r="O24" s="28"/>
      <c r="P24" s="25"/>
      <c r="Q24" s="12"/>
      <c r="R24" s="25"/>
    </row>
    <row r="25" spans="1:18" ht="13.5" customHeight="1" x14ac:dyDescent="0.15">
      <c r="A25" s="17"/>
      <c r="B25" s="21"/>
      <c r="C25" s="49"/>
      <c r="D25" s="14"/>
      <c r="E25" s="25"/>
      <c r="F25" s="25"/>
      <c r="G25" s="57"/>
      <c r="H25" s="36"/>
      <c r="I25" s="36"/>
      <c r="J25" s="39"/>
      <c r="K25" s="14" t="s">
        <v>23</v>
      </c>
      <c r="L25" s="25"/>
      <c r="M25" s="27">
        <v>260</v>
      </c>
      <c r="N25" s="27">
        <v>400</v>
      </c>
      <c r="O25" s="27">
        <f t="shared" si="4"/>
        <v>0.6</v>
      </c>
      <c r="P25" s="25"/>
      <c r="Q25" s="12"/>
      <c r="R25" s="25"/>
    </row>
    <row r="26" spans="1:18" ht="13.5" customHeight="1" x14ac:dyDescent="0.15">
      <c r="A26" s="18"/>
      <c r="B26" s="22"/>
      <c r="C26" s="50"/>
      <c r="D26" s="14"/>
      <c r="E26" s="26"/>
      <c r="F26" s="26"/>
      <c r="G26" s="58"/>
      <c r="H26" s="37"/>
      <c r="I26" s="37"/>
      <c r="J26" s="40"/>
      <c r="K26" s="14"/>
      <c r="L26" s="26"/>
      <c r="M26" s="28"/>
      <c r="N26" s="28"/>
      <c r="O26" s="28"/>
      <c r="P26" s="26"/>
      <c r="Q26" s="13"/>
      <c r="R26" s="26"/>
    </row>
  </sheetData>
  <mergeCells count="76">
    <mergeCell ref="H19:H26"/>
    <mergeCell ref="H9:H18"/>
    <mergeCell ref="H2:H8"/>
    <mergeCell ref="E2:E8"/>
    <mergeCell ref="F2:F8"/>
    <mergeCell ref="E9:E18"/>
    <mergeCell ref="F9:F18"/>
    <mergeCell ref="E19:E26"/>
    <mergeCell ref="F19:F26"/>
    <mergeCell ref="G2:G8"/>
    <mergeCell ref="G9:G18"/>
    <mergeCell ref="G19:G26"/>
    <mergeCell ref="R19:R26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R2:R8"/>
    <mergeCell ref="P9:P18"/>
    <mergeCell ref="R9:R18"/>
    <mergeCell ref="J19:J26"/>
    <mergeCell ref="P2:P8"/>
    <mergeCell ref="P19:P26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N19:N20"/>
    <mergeCell ref="N21:N22"/>
    <mergeCell ref="N23:N24"/>
    <mergeCell ref="N25:N26"/>
    <mergeCell ref="I2:I8"/>
    <mergeCell ref="J2:J8"/>
    <mergeCell ref="I9:I18"/>
    <mergeCell ref="J9:J18"/>
    <mergeCell ref="I19:I26"/>
    <mergeCell ref="N9:N10"/>
    <mergeCell ref="N11:N12"/>
    <mergeCell ref="N13:N14"/>
    <mergeCell ref="N15:N16"/>
    <mergeCell ref="N17:N18"/>
    <mergeCell ref="K19:K20"/>
    <mergeCell ref="K21:K22"/>
    <mergeCell ref="K23:K24"/>
    <mergeCell ref="K25:K26"/>
    <mergeCell ref="L2:L8"/>
    <mergeCell ref="L9:L18"/>
    <mergeCell ref="L19:L26"/>
    <mergeCell ref="K9:K10"/>
    <mergeCell ref="K11:K12"/>
    <mergeCell ref="K13:K14"/>
    <mergeCell ref="K15:K16"/>
    <mergeCell ref="K17:K18"/>
    <mergeCell ref="Q2:Q8"/>
    <mergeCell ref="Q9:Q18"/>
    <mergeCell ref="Q19:Q26"/>
    <mergeCell ref="A1:D1"/>
    <mergeCell ref="A2:A8"/>
    <mergeCell ref="A9:A18"/>
    <mergeCell ref="A19:A26"/>
    <mergeCell ref="B2:B8"/>
    <mergeCell ref="B9:B18"/>
    <mergeCell ref="B19:B26"/>
    <mergeCell ref="D2:D8"/>
    <mergeCell ref="D9:D18"/>
    <mergeCell ref="D19:D26"/>
  </mergeCells>
  <phoneticPr fontId="5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OMEN</dc:creator>
  <cp:lastModifiedBy>容基 赵</cp:lastModifiedBy>
  <dcterms:created xsi:type="dcterms:W3CDTF">2023-05-12T11:15:00Z</dcterms:created>
  <dcterms:modified xsi:type="dcterms:W3CDTF">2025-07-29T09:58:21Z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2A85EA55284F44DC92E8C720A7C165F4_13</vt:lpwstr>
  </property>
</Properties>
</file>