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<sst xmlns="http://schemas.openxmlformats.org/spreadsheetml/2006/main" count="222" uniqueCount="109">
  <si>
    <t>零部件采购价格协议</t>
  </si>
  <si>
    <t xml:space="preserve">                                                 协议编号：WFGHRC-CGGL-2025036</t>
  </si>
  <si>
    <t>甲方：潍坊光华荣昌汽车技术有限公司</t>
  </si>
  <si>
    <t>乙方：济南三合泰汽车部件制造有限公司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</si>
  <si>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</si>
  <si>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</si>
  <si>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</si>
  <si>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QAD号码</t>
  </si>
  <si>
    <t>零部件名称</t>
  </si>
  <si>
    <t>规格型号</t>
  </si>
  <si>
    <t>幅宽M</t>
  </si>
  <si>
    <t>单位</t>
  </si>
  <si>
    <t>未税价格</t>
  </si>
  <si>
    <t>含税产品价格</t>
  </si>
  <si>
    <t>备注</t>
  </si>
  <si>
    <t>2025年</t>
  </si>
  <si>
    <t>TSY0011147</t>
  </si>
  <si>
    <t>复合布</t>
  </si>
  <si>
    <t>T067辅料</t>
  </si>
  <si>
    <t>延米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</si>
  <si>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</si>
  <si>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</si>
  <si>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</si>
  <si>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</si>
  <si>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</si>
  <si>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</si>
  <si>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</si>
  <si>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</si>
  <si>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</si>
  <si>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</si>
  <si>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签订日期：2025年1月1日</t>
  </si>
  <si>
    <t xml:space="preserve">                                                 协议编号：WFGHRC-CGGL-20250530</t>
  </si>
  <si>
    <t>SBS0010010</t>
  </si>
  <si>
    <t>k1头枕-中期</t>
  </si>
  <si>
    <t>件</t>
  </si>
  <si>
    <t>支付现汇付款不折扣</t>
  </si>
  <si>
    <t>SBS0010019</t>
  </si>
  <si>
    <t xml:space="preserve">一排三人座垫护面总成左舵-中期 </t>
  </si>
  <si>
    <t>SBS0010021</t>
  </si>
  <si>
    <t xml:space="preserve">双人座布面-中期 </t>
  </si>
  <si>
    <t>SBS0010022</t>
  </si>
  <si>
    <t xml:space="preserve">K1三排单人座-中期 </t>
  </si>
  <si>
    <t>SBS0010023</t>
  </si>
  <si>
    <t xml:space="preserve">K1二排单人座-中期 </t>
  </si>
  <si>
    <t>SBS0010364</t>
  </si>
  <si>
    <t>双人左靠背护面总成-中期开口</t>
  </si>
  <si>
    <t>SBS0010366</t>
  </si>
  <si>
    <t>双人右靠背护面总成-中期开口</t>
  </si>
  <si>
    <t>SBS0010368</t>
  </si>
  <si>
    <t>单人靠背护面-中期 开口</t>
  </si>
  <si>
    <t>SBS0010008</t>
  </si>
  <si>
    <t xml:space="preserve">侧翻右座椅座护面总成-中期 </t>
  </si>
  <si>
    <t>SBS0010009</t>
  </si>
  <si>
    <t xml:space="preserve">侧翻右座椅背护面总成-中期 </t>
  </si>
  <si>
    <t>SBS0010029</t>
  </si>
  <si>
    <t xml:space="preserve">侧翻左座椅座护面总成-中期 </t>
  </si>
  <si>
    <t>SBS0010030</t>
  </si>
  <si>
    <t xml:space="preserve">侧翻左座椅背护面总成-中期 </t>
  </si>
  <si>
    <t>SBS0010013</t>
  </si>
  <si>
    <t xml:space="preserve">前排中间座垫护面总成-中期 </t>
  </si>
  <si>
    <t>SBS0010014</t>
  </si>
  <si>
    <t xml:space="preserve">前排中间靠背护面总成-中期 </t>
  </si>
  <si>
    <t>SBS0010012</t>
  </si>
  <si>
    <t>司机背</t>
  </si>
  <si>
    <t>SBS0010011</t>
  </si>
  <si>
    <t>司机座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</si>
  <si>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5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30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</si>
  <si>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签订日期：2025年5月30日</t>
  </si>
  <si>
    <t>恒邦</t>
  </si>
  <si>
    <t>差额</t>
  </si>
  <si>
    <t>降幅</t>
  </si>
  <si>
    <t>SCS0011854</t>
  </si>
  <si>
    <t>双人左靠背护面总成</t>
  </si>
  <si>
    <t>SBS0010024</t>
  </si>
  <si>
    <t>单人靠背护面总成</t>
  </si>
  <si>
    <t>SBS0010020</t>
  </si>
  <si>
    <t>双人右靠背护面总成</t>
  </si>
  <si>
    <t>签订日期：2025年7月30日</t>
  </si>
  <si>
    <t>差价</t>
  </si>
  <si>
    <t>SBS0010521</t>
  </si>
  <si>
    <t>K1跨背布套-中期</t>
  </si>
  <si>
    <t>SBS0010522</t>
  </si>
  <si>
    <t>K1跨座布套-中期</t>
  </si>
  <si>
    <t>SBS0010652</t>
  </si>
  <si>
    <t>K1窄车司机座（460）布套（中期面料）</t>
  </si>
  <si>
    <t>SBS0010653</t>
  </si>
  <si>
    <t>K1窄车司机背（460）布套（中期面料）</t>
  </si>
  <si>
    <t>SBS0010654</t>
  </si>
  <si>
    <t>K1窄车副司机背布套（中期面料）</t>
  </si>
  <si>
    <t>SBS0010667</t>
  </si>
  <si>
    <t>k1窄车左侧翻背布套（中期）</t>
  </si>
  <si>
    <t>SBS0010669</t>
  </si>
  <si>
    <t>k1窄车双人背布套新面料（中期）</t>
  </si>
  <si>
    <t>SBS0010670</t>
  </si>
  <si>
    <t>k1窄车双人座布套（中期）</t>
  </si>
  <si>
    <t>SBS0010674</t>
  </si>
  <si>
    <t>k1窄车一排三人背布套（中期）</t>
  </si>
  <si>
    <t>SBS0010675</t>
  </si>
  <si>
    <t>k1窄车一排三人座布套（中期）</t>
  </si>
  <si>
    <t>SBS0010682</t>
  </si>
  <si>
    <t>K1窄车三排三人背布套（中期）</t>
  </si>
  <si>
    <t>SBS0010683</t>
  </si>
  <si>
    <t>K1窄车三排三人座布套（中期）</t>
  </si>
  <si>
    <t>SBS0010684</t>
  </si>
  <si>
    <t>k1窄车三排单人背布套（中期）</t>
  </si>
  <si>
    <t>SBS0010685</t>
  </si>
  <si>
    <t>k1窄车三排单人座布套（中期）</t>
  </si>
  <si>
    <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10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2026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</si>
  <si>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签订日期：2025年10月1日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</si>
</sst>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%"/>
    <numFmt numFmtId="182" formatCode="0.0000_ ;[Red]\-0.0000\ "/>
  </numFmts>
  <fonts count="40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1"/>
      <color rgb="FF000000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indexed="0"/>
      <name val="楷体"/>
      <charset val="134"/>
    </font>
    <font>
      <b/>
      <sz val="11"/>
      <name val="楷体"/>
      <charset val="134"/>
    </font>
    <font>
      <sz val="11"/>
      <color rgb="FFFF0000"/>
      <name val="楷体"/>
      <charset val="134"/>
    </font>
    <font>
      <sz val="12"/>
      <color rgb="FFFF0000"/>
      <name val="楷体"/>
      <charset val="134"/>
    </font>
    <font>
      <sz val="11"/>
      <color rgb="FF00B050"/>
      <name val="楷体"/>
      <charset val="134"/>
    </font>
    <font>
      <sz val="12"/>
      <color rgb="FF00B050"/>
      <name val="楷体"/>
      <charset val="134"/>
    </font>
    <font>
      <sz val="11"/>
      <color indexed="0"/>
      <name val="楷体"/>
      <charset val="134"/>
    </font>
    <font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Protection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7" fillId="0" borderId="3" xfId="50" applyNumberFormat="1" applyFont="1" applyBorder="1" applyAlignment="1" applyProtection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177" fontId="7" fillId="2" borderId="0" xfId="49" applyNumberFormat="1" applyFont="1" applyFill="1" applyAlignment="1">
      <alignment horizontal="center" vertical="center" shrinkToFit="1"/>
    </xf>
    <xf numFmtId="0" fontId="3" fillId="2" borderId="4" xfId="49" applyFont="1" applyFill="1" applyBorder="1" applyAlignment="1">
      <alignment horizontal="center" vertical="center" wrapText="1"/>
    </xf>
    <xf numFmtId="178" fontId="8" fillId="0" borderId="1" xfId="49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9" fontId="9" fillId="0" borderId="1" xfId="49" applyNumberFormat="1" applyFont="1" applyBorder="1" applyAlignment="1">
      <alignment horizontal="center" vertical="center" wrapText="1"/>
    </xf>
    <xf numFmtId="180" fontId="10" fillId="0" borderId="1" xfId="51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9" fontId="9" fillId="0" borderId="5" xfId="49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  <xf numFmtId="180" fontId="10" fillId="0" borderId="5" xfId="51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9" xfId="49" applyFont="1" applyBorder="1" applyAlignment="1">
      <alignment horizontal="left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6" fillId="0" borderId="0" xfId="49" applyFont="1" applyAlignment="1">
      <alignment vertical="center" shrinkToFit="1"/>
    </xf>
    <xf numFmtId="49" fontId="12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vertical="center"/>
    </xf>
    <xf numFmtId="176" fontId="3" fillId="0" borderId="0" xfId="49" applyNumberFormat="1" applyFont="1">
      <alignment vertical="center"/>
    </xf>
    <xf numFmtId="0" fontId="3" fillId="0" borderId="0" xfId="49" applyFont="1" applyAlignment="1">
      <alignment vertical="center" shrinkToFit="1"/>
    </xf>
    <xf numFmtId="0" fontId="7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81" fontId="9" fillId="0" borderId="1" xfId="49" applyNumberFormat="1" applyFont="1" applyBorder="1" applyAlignment="1">
      <alignment horizontal="center" vertical="center" wrapText="1"/>
    </xf>
    <xf numFmtId="177" fontId="13" fillId="2" borderId="0" xfId="49" applyNumberFormat="1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80" fontId="1" fillId="0" borderId="1" xfId="51" applyNumberFormat="1" applyFont="1" applyBorder="1" applyAlignment="1">
      <alignment horizontal="center" vertical="center"/>
    </xf>
    <xf numFmtId="182" fontId="14" fillId="0" borderId="0" xfId="49" applyNumberFormat="1" applyFont="1" applyAlignment="1">
      <alignment horizontal="center" vertical="center"/>
    </xf>
    <xf numFmtId="0" fontId="15" fillId="0" borderId="0" xfId="49" applyFont="1" applyAlignment="1">
      <alignment horizontal="center" vertical="center"/>
    </xf>
    <xf numFmtId="0" fontId="16" fillId="0" borderId="0" xfId="49" applyFont="1" applyAlignment="1">
      <alignment horizontal="center" vertical="center"/>
    </xf>
    <xf numFmtId="10" fontId="16" fillId="0" borderId="0" xfId="49" applyNumberFormat="1" applyFont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9" fontId="7" fillId="0" borderId="10" xfId="0" applyNumberFormat="1" applyFont="1" applyFill="1" applyBorder="1" applyAlignment="1">
      <alignment horizontal="center" vertical="center"/>
    </xf>
    <xf numFmtId="182" fontId="2" fillId="0" borderId="0" xfId="49" applyNumberFormat="1" applyFo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9" fontId="7" fillId="0" borderId="13" xfId="0" applyNumberFormat="1" applyFont="1" applyFill="1" applyBorder="1" applyAlignment="1">
      <alignment horizontal="center" vertical="center"/>
    </xf>
    <xf numFmtId="179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79" fontId="7" fillId="0" borderId="1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6" fontId="9" fillId="0" borderId="3" xfId="50" applyNumberFormat="1" applyFont="1" applyBorder="1" applyAlignment="1" applyProtection="1">
      <alignment horizontal="center" vertical="center" wrapText="1"/>
    </xf>
    <xf numFmtId="176" fontId="9" fillId="0" borderId="1" xfId="50" applyNumberFormat="1" applyFont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N14" sqref="N14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13.875" style="4" customWidth="1"/>
    <col min="4" max="4" width="25" style="1" customWidth="1"/>
    <col min="5" max="5" width="11.375" style="1" customWidth="1"/>
    <col min="6" max="6" width="10.625" style="1" customWidth="1"/>
    <col min="7" max="7" width="14.875" style="1" customWidth="1"/>
    <col min="8" max="8" width="17" style="1" customWidth="1"/>
    <col min="9" max="9" width="17.875" style="1" customWidth="1"/>
    <col min="10" max="10" width="14.75" style="1" customWidth="1"/>
    <col min="11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.25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1" ht="14.25" spans="1:10">
      <c r="A4" s="7" t="s">
        <v>3</v>
      </c>
      <c r="B4" s="7"/>
      <c r="C4" s="8"/>
      <c r="D4" s="7"/>
      <c r="E4" s="7"/>
      <c r="F4" s="7"/>
      <c r="G4" s="7"/>
      <c r="H4" s="7"/>
      <c r="I4" s="7"/>
      <c r="J4" s="7"/>
    </row>
    <row r="5" s="1" customFormat="1" ht="28.5" customHeight="1" spans="1:10">
      <c r="A5" s="9" t="s">
        <v>4</v>
      </c>
      <c r="B5" s="9"/>
      <c r="C5" s="10"/>
      <c r="D5" s="9"/>
      <c r="E5" s="9"/>
      <c r="F5" s="9"/>
      <c r="G5" s="9"/>
      <c r="H5" s="9"/>
      <c r="I5" s="9"/>
      <c r="J5" s="9"/>
    </row>
    <row r="6" s="1" customFormat="1" ht="14.25" spans="1:10">
      <c r="A6" s="11" t="s">
        <v>5</v>
      </c>
      <c r="B6" s="11"/>
      <c r="C6" s="12"/>
      <c r="D6" s="11"/>
      <c r="E6" s="11"/>
      <c r="F6" s="11"/>
      <c r="G6" s="11"/>
      <c r="H6" s="11"/>
      <c r="I6" s="11"/>
      <c r="J6" s="11"/>
    </row>
    <row r="7" s="1" customFormat="1" ht="22" customHeight="1" spans="1:10">
      <c r="A7" s="13" t="s">
        <v>6</v>
      </c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68" t="s">
        <v>12</v>
      </c>
      <c r="H7" s="69" t="s">
        <v>13</v>
      </c>
      <c r="I7" s="18" t="s">
        <v>14</v>
      </c>
      <c r="J7" s="19"/>
    </row>
    <row r="8" s="1" customFormat="1" ht="20" customHeight="1" spans="1:10">
      <c r="A8" s="13"/>
      <c r="B8" s="20"/>
      <c r="C8" s="15"/>
      <c r="D8" s="15"/>
      <c r="E8" s="15"/>
      <c r="F8" s="15"/>
      <c r="G8" s="69" t="s">
        <v>15</v>
      </c>
      <c r="H8" s="69" t="s">
        <v>15</v>
      </c>
      <c r="I8" s="18"/>
      <c r="J8" s="19"/>
    </row>
    <row r="9" s="2" customFormat="1" ht="27" customHeight="1" spans="1:10">
      <c r="A9" s="21">
        <v>1</v>
      </c>
      <c r="B9" s="21" t="s">
        <v>16</v>
      </c>
      <c r="C9" s="52" t="s">
        <v>17</v>
      </c>
      <c r="D9" s="52" t="s">
        <v>18</v>
      </c>
      <c r="E9" s="52">
        <v>1.52</v>
      </c>
      <c r="F9" s="52" t="s">
        <v>19</v>
      </c>
      <c r="G9" s="70">
        <v>17.71</v>
      </c>
      <c r="H9" s="53">
        <f>G9*1.13</f>
        <v>20.0123</v>
      </c>
      <c r="I9" s="74"/>
      <c r="J9" s="60"/>
    </row>
    <row r="10" s="2" customFormat="1" ht="27" customHeight="1" spans="1:10">
      <c r="A10" s="21">
        <v>2</v>
      </c>
      <c r="B10" s="21"/>
      <c r="C10" s="52"/>
      <c r="D10" s="52"/>
      <c r="E10" s="52"/>
      <c r="F10" s="52"/>
      <c r="G10" s="70"/>
      <c r="H10" s="53"/>
      <c r="I10" s="74"/>
      <c r="J10" s="60"/>
    </row>
    <row r="11" s="2" customFormat="1" ht="27" customHeight="1" spans="1:10">
      <c r="A11" s="21">
        <v>3</v>
      </c>
      <c r="B11" s="21"/>
      <c r="C11" s="52"/>
      <c r="D11" s="71"/>
      <c r="E11" s="52"/>
      <c r="F11" s="52"/>
      <c r="G11" s="70"/>
      <c r="H11" s="53"/>
      <c r="I11" s="74"/>
      <c r="J11" s="60"/>
    </row>
    <row r="12" s="2" customFormat="1" ht="27" customHeight="1" spans="1:10">
      <c r="A12" s="21">
        <v>4</v>
      </c>
      <c r="B12" s="21"/>
      <c r="C12" s="52"/>
      <c r="D12" s="52"/>
      <c r="E12" s="52"/>
      <c r="F12" s="52"/>
      <c r="G12" s="70"/>
      <c r="H12" s="53"/>
      <c r="I12" s="74"/>
      <c r="J12" s="60"/>
    </row>
    <row r="13" s="1" customFormat="1" ht="31.2" customHeight="1" spans="1:10">
      <c r="A13" s="34" t="s">
        <v>20</v>
      </c>
      <c r="B13" s="34"/>
      <c r="C13" s="35"/>
      <c r="D13" s="34"/>
      <c r="E13" s="34"/>
      <c r="F13" s="34"/>
      <c r="G13" s="34"/>
      <c r="H13" s="34"/>
      <c r="I13" s="34"/>
      <c r="J13" s="36"/>
    </row>
    <row r="14" s="1" customFormat="1" ht="31.2" customHeight="1" spans="1:10">
      <c r="A14" s="37" t="s">
        <v>21</v>
      </c>
      <c r="B14" s="37"/>
      <c r="C14" s="38"/>
      <c r="D14" s="37"/>
      <c r="E14" s="37"/>
      <c r="F14" s="37"/>
      <c r="G14" s="37"/>
      <c r="H14" s="37"/>
      <c r="I14" s="37"/>
      <c r="J14" s="36"/>
    </row>
    <row r="15" s="1" customFormat="1" ht="31.2" customHeight="1" spans="1:10">
      <c r="A15" s="37" t="s">
        <v>22</v>
      </c>
      <c r="B15" s="37"/>
      <c r="C15" s="38"/>
      <c r="D15" s="37"/>
      <c r="E15" s="37"/>
      <c r="F15" s="37"/>
      <c r="G15" s="37"/>
      <c r="H15" s="37"/>
      <c r="I15" s="37"/>
      <c r="J15" s="36"/>
    </row>
    <row r="16" s="1" customFormat="1" ht="31.2" customHeight="1" spans="1:10">
      <c r="A16" s="37" t="s">
        <v>23</v>
      </c>
      <c r="B16" s="37"/>
      <c r="C16" s="38"/>
      <c r="D16" s="37"/>
      <c r="E16" s="37"/>
      <c r="F16" s="37"/>
      <c r="G16" s="37"/>
      <c r="H16" s="37"/>
      <c r="I16" s="37"/>
      <c r="J16" s="36"/>
    </row>
    <row r="17" s="1" customFormat="1" ht="31.2" customHeight="1" spans="1:10">
      <c r="A17" s="37" t="s">
        <v>24</v>
      </c>
      <c r="B17" s="37"/>
      <c r="C17" s="38"/>
      <c r="D17" s="37"/>
      <c r="E17" s="37"/>
      <c r="F17" s="37"/>
      <c r="G17" s="37"/>
      <c r="H17" s="37"/>
      <c r="I17" s="37"/>
      <c r="J17" s="36"/>
    </row>
    <row r="18" s="1" customFormat="1" ht="43.2" customHeight="1" spans="1:10">
      <c r="A18" s="37" t="s">
        <v>25</v>
      </c>
      <c r="B18" s="37"/>
      <c r="C18" s="38"/>
      <c r="D18" s="37"/>
      <c r="E18" s="37"/>
      <c r="F18" s="37"/>
      <c r="G18" s="37"/>
      <c r="H18" s="37"/>
      <c r="I18" s="37"/>
      <c r="J18" s="36"/>
    </row>
    <row r="19" s="3" customFormat="1" ht="14.25" spans="1:10">
      <c r="A19" s="39"/>
      <c r="B19" s="39"/>
      <c r="C19" s="40"/>
      <c r="D19" s="39"/>
      <c r="E19" s="39"/>
      <c r="F19" s="39"/>
      <c r="G19" s="39"/>
      <c r="H19" s="41"/>
      <c r="I19" s="41"/>
      <c r="J19" s="42"/>
    </row>
    <row r="20" s="3" customFormat="1" ht="19.2" customHeight="1" spans="1:10">
      <c r="A20" s="1" t="s">
        <v>26</v>
      </c>
      <c r="B20" s="1"/>
      <c r="C20" s="43"/>
      <c r="D20" s="44"/>
      <c r="E20" s="44"/>
      <c r="F20" s="44"/>
      <c r="G20" s="4" t="s">
        <v>27</v>
      </c>
      <c r="H20" s="4"/>
      <c r="I20" s="45"/>
      <c r="J20" s="46"/>
    </row>
    <row r="21" s="3" customFormat="1" ht="19.2" customHeight="1" spans="1:10">
      <c r="A21" s="1"/>
      <c r="B21" s="1"/>
      <c r="C21" s="43"/>
      <c r="D21" s="44"/>
      <c r="E21" s="44"/>
      <c r="F21" s="44"/>
      <c r="G21" s="4"/>
      <c r="H21" s="47"/>
      <c r="I21" s="45"/>
      <c r="J21" s="46"/>
    </row>
    <row r="22" s="1" customFormat="1" ht="19.2" customHeight="1" spans="1:8">
      <c r="A22" s="1" t="s">
        <v>28</v>
      </c>
      <c r="B22" s="1"/>
      <c r="C22" s="43"/>
      <c r="D22" s="44"/>
      <c r="E22" s="44"/>
      <c r="F22" s="44"/>
      <c r="G22" s="4" t="s">
        <v>29</v>
      </c>
      <c r="H22" s="4"/>
    </row>
    <row r="23" s="3" customFormat="1" ht="19.2" customHeight="1" spans="1:10">
      <c r="A23" s="1"/>
      <c r="B23" s="1"/>
      <c r="C23" s="43"/>
      <c r="D23" s="44"/>
      <c r="E23" s="44"/>
      <c r="F23" s="44"/>
      <c r="G23" s="4"/>
      <c r="H23" s="47"/>
      <c r="I23" s="45"/>
      <c r="J23" s="46"/>
    </row>
    <row r="24" s="3" customFormat="1" ht="41" customHeight="1" spans="1:10">
      <c r="A24" s="1" t="s">
        <v>30</v>
      </c>
      <c r="B24" s="1"/>
      <c r="C24" s="4"/>
      <c r="D24" s="44"/>
      <c r="E24" s="44"/>
      <c r="F24" s="44"/>
      <c r="G24" s="4" t="s">
        <v>30</v>
      </c>
      <c r="H24" s="4"/>
      <c r="I24" s="45"/>
      <c r="J24" s="46"/>
    </row>
    <row r="25" s="1" customFormat="1" spans="1:9">
      <c r="A25" s="72"/>
      <c r="B25" s="72"/>
      <c r="C25" s="73"/>
      <c r="D25" s="72"/>
      <c r="E25" s="72"/>
      <c r="F25" s="72"/>
      <c r="G25" s="72"/>
      <c r="H25" s="72"/>
      <c r="I25" s="72"/>
    </row>
    <row r="26" s="1" customFormat="1" spans="1:9">
      <c r="A26" s="72"/>
      <c r="B26" s="72"/>
      <c r="C26" s="73"/>
      <c r="D26" s="72"/>
      <c r="E26" s="72"/>
      <c r="F26" s="72"/>
      <c r="G26" s="72"/>
      <c r="H26" s="72"/>
      <c r="I26" s="72"/>
    </row>
    <row r="27" s="1" customFormat="1" spans="1:9">
      <c r="A27" s="72"/>
      <c r="B27" s="72"/>
      <c r="C27" s="73"/>
      <c r="D27" s="72"/>
      <c r="E27" s="72"/>
      <c r="F27" s="72"/>
      <c r="G27" s="72"/>
      <c r="H27" s="72"/>
      <c r="I27" s="72"/>
    </row>
    <row r="28" s="1" customFormat="1" spans="1:9">
      <c r="A28" s="72"/>
      <c r="B28" s="72"/>
      <c r="C28" s="73"/>
      <c r="D28" s="72"/>
      <c r="E28" s="72"/>
      <c r="F28" s="72"/>
      <c r="G28" s="72"/>
      <c r="H28" s="72"/>
      <c r="I28" s="72"/>
    </row>
    <row r="29" s="1" customFormat="1" spans="1:9">
      <c r="A29" s="72"/>
      <c r="B29" s="72"/>
      <c r="C29" s="73"/>
      <c r="D29" s="72"/>
      <c r="E29" s="72"/>
      <c r="F29" s="72"/>
      <c r="G29" s="72"/>
      <c r="H29" s="72"/>
      <c r="I29" s="72"/>
    </row>
    <row r="30" s="1" customFormat="1" spans="1:9">
      <c r="A30" s="72"/>
      <c r="B30" s="72"/>
      <c r="C30" s="73"/>
      <c r="D30" s="72"/>
      <c r="E30" s="72"/>
      <c r="F30" s="72"/>
      <c r="G30" s="72"/>
      <c r="H30" s="72"/>
      <c r="I30" s="72"/>
    </row>
    <row r="31" s="1" customFormat="1" spans="1:9">
      <c r="A31" s="72"/>
      <c r="B31" s="72"/>
      <c r="C31" s="73"/>
      <c r="D31" s="72"/>
      <c r="E31" s="72"/>
      <c r="F31" s="72"/>
      <c r="G31" s="72"/>
      <c r="H31" s="72"/>
      <c r="I31" s="72"/>
    </row>
    <row r="32" s="1" customFormat="1" spans="1:9">
      <c r="A32" s="72"/>
      <c r="B32" s="72"/>
      <c r="C32" s="73"/>
      <c r="D32" s="72"/>
      <c r="E32" s="72"/>
      <c r="F32" s="72"/>
      <c r="G32" s="72"/>
      <c r="H32" s="72"/>
      <c r="I32" s="72"/>
    </row>
    <row r="33" s="1" customFormat="1" spans="1:9">
      <c r="A33" s="72"/>
      <c r="B33" s="72"/>
      <c r="C33" s="73"/>
      <c r="D33" s="72"/>
      <c r="E33" s="72"/>
      <c r="F33" s="72"/>
      <c r="G33" s="72"/>
      <c r="H33" s="72"/>
      <c r="I33" s="72"/>
    </row>
    <row r="34" s="1" customFormat="1" spans="1:9">
      <c r="A34" s="72"/>
      <c r="B34" s="72"/>
      <c r="C34" s="73"/>
      <c r="D34" s="72"/>
      <c r="E34" s="72"/>
      <c r="F34" s="72"/>
      <c r="G34" s="72"/>
      <c r="H34" s="72"/>
      <c r="I34" s="72"/>
    </row>
    <row r="35" s="1" customFormat="1" spans="1:9">
      <c r="A35" s="72"/>
      <c r="B35" s="72"/>
      <c r="C35" s="73"/>
      <c r="D35" s="72"/>
      <c r="E35" s="72"/>
      <c r="F35" s="72"/>
      <c r="G35" s="72"/>
      <c r="H35" s="72"/>
      <c r="I35" s="72"/>
    </row>
    <row r="36" s="1" customFormat="1" spans="1:9">
      <c r="A36" s="72"/>
      <c r="B36" s="72"/>
      <c r="C36" s="73"/>
      <c r="D36" s="72"/>
      <c r="E36" s="72"/>
      <c r="F36" s="72"/>
      <c r="G36" s="72"/>
      <c r="H36" s="72"/>
      <c r="I36" s="72"/>
    </row>
    <row r="37" s="1" customFormat="1" spans="1:9">
      <c r="A37" s="72"/>
      <c r="B37" s="72"/>
      <c r="C37" s="73"/>
      <c r="D37" s="72"/>
      <c r="E37" s="72"/>
      <c r="F37" s="72"/>
      <c r="G37" s="72"/>
      <c r="H37" s="72"/>
      <c r="I37" s="72"/>
    </row>
    <row r="38" s="1" customFormat="1" spans="1:9">
      <c r="A38" s="72"/>
      <c r="B38" s="72"/>
      <c r="C38" s="73"/>
      <c r="D38" s="72"/>
      <c r="E38" s="72"/>
      <c r="F38" s="72"/>
      <c r="G38" s="72"/>
      <c r="H38" s="72"/>
      <c r="I38" s="72"/>
    </row>
    <row r="39" s="1" customFormat="1" spans="3:3">
      <c r="C39" s="4"/>
    </row>
    <row r="40" s="1" customFormat="1" spans="3:3">
      <c r="C40" s="4"/>
    </row>
    <row r="41" s="1" customFormat="1" spans="3:3">
      <c r="C41" s="4"/>
    </row>
    <row r="42" s="1" customFormat="1" spans="3:3">
      <c r="C42" s="4"/>
    </row>
    <row r="43" s="1" customFormat="1" spans="3:3">
      <c r="C43" s="4"/>
    </row>
  </sheetData>
  <mergeCells count="22">
    <mergeCell ref="A1:I1"/>
    <mergeCell ref="A2:I2"/>
    <mergeCell ref="A3:I3"/>
    <mergeCell ref="A4:I4"/>
    <mergeCell ref="A5:I5"/>
    <mergeCell ref="A6:I6"/>
    <mergeCell ref="A13:I13"/>
    <mergeCell ref="A14:I14"/>
    <mergeCell ref="A15:I15"/>
    <mergeCell ref="A16:I16"/>
    <mergeCell ref="A17:I17"/>
    <mergeCell ref="A18:I18"/>
    <mergeCell ref="G20:H20"/>
    <mergeCell ref="G22:H22"/>
    <mergeCell ref="G24:H24"/>
    <mergeCell ref="A7:A8"/>
    <mergeCell ref="B7:B8"/>
    <mergeCell ref="C7:C8"/>
    <mergeCell ref="D7:D8"/>
    <mergeCell ref="E7:E8"/>
    <mergeCell ref="F7:F8"/>
    <mergeCell ref="I7:I8"/>
  </mergeCells>
  <conditionalFormatting sqref="C22">
    <cfRule type="duplicateValues" dxfId="0" priority="2"/>
  </conditionalFormatting>
  <conditionalFormatting sqref="G23 G20:G21">
    <cfRule type="duplicateValues" dxfId="0" priority="1"/>
  </conditionalFormatting>
  <pageMargins left="0.708333333333333" right="0.393055555555556" top="0.236111111111111" bottom="0.118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J22" sqref="J22"/>
    </sheetView>
  </sheetViews>
  <sheetFormatPr defaultColWidth="9" defaultRowHeight="13.5" outlineLevelCol="7"/>
  <cols>
    <col min="1" max="1" width="5.66666666666667" style="1" customWidth="1"/>
    <col min="2" max="2" width="16.5" style="1" customWidth="1"/>
    <col min="3" max="3" width="41.875" style="4" customWidth="1"/>
    <col min="4" max="4" width="10.625" style="1" customWidth="1"/>
    <col min="5" max="5" width="14.875" style="1" customWidth="1"/>
    <col min="6" max="6" width="17" style="1" customWidth="1"/>
    <col min="7" max="7" width="16.625" style="1" customWidth="1"/>
    <col min="8" max="8" width="14.75" style="1" customWidth="1"/>
    <col min="9" max="9" width="8.88333333333333" style="1"/>
    <col min="10" max="10" width="10.5" style="1" customWidth="1"/>
    <col min="11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8">
      <c r="A8" s="13"/>
      <c r="B8" s="20"/>
      <c r="C8" s="15"/>
      <c r="D8" s="15"/>
      <c r="E8" s="17" t="s">
        <v>15</v>
      </c>
      <c r="F8" s="17" t="s">
        <v>15</v>
      </c>
      <c r="G8" s="18"/>
      <c r="H8" s="19"/>
    </row>
    <row r="9" s="2" customFormat="1" ht="20" customHeight="1" spans="1:8">
      <c r="A9" s="21">
        <v>1</v>
      </c>
      <c r="B9" s="52" t="s">
        <v>32</v>
      </c>
      <c r="C9" s="58" t="s">
        <v>33</v>
      </c>
      <c r="D9" s="52" t="s">
        <v>34</v>
      </c>
      <c r="E9" s="59">
        <v>4.89345132743363</v>
      </c>
      <c r="F9" s="53">
        <f>E9*1.13</f>
        <v>5.5296</v>
      </c>
      <c r="G9" s="26" t="s">
        <v>35</v>
      </c>
      <c r="H9" s="60"/>
    </row>
    <row r="10" s="2" customFormat="1" ht="20" customHeight="1" spans="1:8">
      <c r="A10" s="21">
        <v>2</v>
      </c>
      <c r="B10" s="52" t="s">
        <v>36</v>
      </c>
      <c r="C10" s="58" t="s">
        <v>37</v>
      </c>
      <c r="D10" s="52" t="s">
        <v>34</v>
      </c>
      <c r="E10" s="59">
        <v>39.6637168141593</v>
      </c>
      <c r="F10" s="53">
        <f t="shared" ref="F10:F24" si="0">E10*1.13</f>
        <v>44.82</v>
      </c>
      <c r="G10" s="28"/>
      <c r="H10" s="60"/>
    </row>
    <row r="11" s="2" customFormat="1" ht="20" customHeight="1" spans="1:8">
      <c r="A11" s="21">
        <v>3</v>
      </c>
      <c r="B11" s="52" t="s">
        <v>38</v>
      </c>
      <c r="C11" s="58" t="s">
        <v>39</v>
      </c>
      <c r="D11" s="52" t="s">
        <v>34</v>
      </c>
      <c r="E11" s="59">
        <v>27.812389380531</v>
      </c>
      <c r="F11" s="53">
        <f t="shared" si="0"/>
        <v>31.428</v>
      </c>
      <c r="G11" s="28"/>
      <c r="H11" s="60"/>
    </row>
    <row r="12" s="2" customFormat="1" ht="20" customHeight="1" spans="1:8">
      <c r="A12" s="21">
        <v>4</v>
      </c>
      <c r="B12" s="52" t="s">
        <v>40</v>
      </c>
      <c r="C12" s="58" t="s">
        <v>41</v>
      </c>
      <c r="D12" s="52" t="s">
        <v>34</v>
      </c>
      <c r="E12" s="59">
        <v>17.3946902654867</v>
      </c>
      <c r="F12" s="53">
        <f t="shared" si="0"/>
        <v>19.656</v>
      </c>
      <c r="G12" s="28"/>
      <c r="H12" s="60"/>
    </row>
    <row r="13" s="2" customFormat="1" ht="20" customHeight="1" spans="1:8">
      <c r="A13" s="21">
        <v>5</v>
      </c>
      <c r="B13" s="52" t="s">
        <v>42</v>
      </c>
      <c r="C13" s="58" t="s">
        <v>43</v>
      </c>
      <c r="D13" s="52" t="s">
        <v>34</v>
      </c>
      <c r="E13" s="59">
        <v>17.3946902654867</v>
      </c>
      <c r="F13" s="53">
        <f t="shared" si="0"/>
        <v>19.656</v>
      </c>
      <c r="G13" s="28"/>
      <c r="H13" s="60"/>
    </row>
    <row r="14" s="2" customFormat="1" ht="20" customHeight="1" spans="1:8">
      <c r="A14" s="21">
        <v>6</v>
      </c>
      <c r="B14" s="52" t="s">
        <v>44</v>
      </c>
      <c r="C14" s="58" t="s">
        <v>45</v>
      </c>
      <c r="D14" s="52" t="s">
        <v>34</v>
      </c>
      <c r="E14" s="59">
        <v>19.0194690265487</v>
      </c>
      <c r="F14" s="53">
        <f t="shared" si="0"/>
        <v>21.492</v>
      </c>
      <c r="G14" s="28"/>
      <c r="H14" s="60"/>
    </row>
    <row r="15" s="2" customFormat="1" ht="20" customHeight="1" spans="1:8">
      <c r="A15" s="21">
        <v>7</v>
      </c>
      <c r="B15" s="52" t="s">
        <v>46</v>
      </c>
      <c r="C15" s="58" t="s">
        <v>47</v>
      </c>
      <c r="D15" s="52" t="s">
        <v>34</v>
      </c>
      <c r="E15" s="59">
        <v>19.0194690265487</v>
      </c>
      <c r="F15" s="53">
        <f t="shared" si="0"/>
        <v>21.492</v>
      </c>
      <c r="G15" s="28"/>
      <c r="H15" s="60"/>
    </row>
    <row r="16" s="2" customFormat="1" ht="20" customHeight="1" spans="1:8">
      <c r="A16" s="21">
        <v>8</v>
      </c>
      <c r="B16" s="52" t="s">
        <v>48</v>
      </c>
      <c r="C16" s="58" t="s">
        <v>49</v>
      </c>
      <c r="D16" s="52" t="s">
        <v>34</v>
      </c>
      <c r="E16" s="59">
        <v>18.0541592920354</v>
      </c>
      <c r="F16" s="53">
        <f t="shared" si="0"/>
        <v>20.4012</v>
      </c>
      <c r="G16" s="28"/>
      <c r="H16" s="60"/>
    </row>
    <row r="17" s="2" customFormat="1" ht="20" customHeight="1" spans="1:8">
      <c r="A17" s="21">
        <v>9</v>
      </c>
      <c r="B17" s="52" t="s">
        <v>50</v>
      </c>
      <c r="C17" s="58" t="s">
        <v>51</v>
      </c>
      <c r="D17" s="52" t="s">
        <v>34</v>
      </c>
      <c r="E17" s="59">
        <v>35.2212389380531</v>
      </c>
      <c r="F17" s="53">
        <f t="shared" si="0"/>
        <v>39.8</v>
      </c>
      <c r="G17" s="28"/>
      <c r="H17" s="60"/>
    </row>
    <row r="18" s="2" customFormat="1" ht="20" customHeight="1" spans="1:8">
      <c r="A18" s="21">
        <v>10</v>
      </c>
      <c r="B18" s="52" t="s">
        <v>52</v>
      </c>
      <c r="C18" s="58" t="s">
        <v>53</v>
      </c>
      <c r="D18" s="52" t="s">
        <v>34</v>
      </c>
      <c r="E18" s="59">
        <v>36.3185840707965</v>
      </c>
      <c r="F18" s="53">
        <f t="shared" si="0"/>
        <v>41.04</v>
      </c>
      <c r="G18" s="28"/>
      <c r="H18" s="60"/>
    </row>
    <row r="19" s="2" customFormat="1" ht="20" customHeight="1" spans="1:8">
      <c r="A19" s="21">
        <v>11</v>
      </c>
      <c r="B19" s="52" t="s">
        <v>54</v>
      </c>
      <c r="C19" s="58" t="s">
        <v>55</v>
      </c>
      <c r="D19" s="52" t="s">
        <v>34</v>
      </c>
      <c r="E19" s="59">
        <v>35.2212389380531</v>
      </c>
      <c r="F19" s="53">
        <f t="shared" si="0"/>
        <v>39.8</v>
      </c>
      <c r="G19" s="28"/>
      <c r="H19" s="60"/>
    </row>
    <row r="20" s="2" customFormat="1" ht="20" customHeight="1" spans="1:8">
      <c r="A20" s="21">
        <v>12</v>
      </c>
      <c r="B20" s="52" t="s">
        <v>56</v>
      </c>
      <c r="C20" s="58" t="s">
        <v>57</v>
      </c>
      <c r="D20" s="52" t="s">
        <v>34</v>
      </c>
      <c r="E20" s="59">
        <v>36.3185840707965</v>
      </c>
      <c r="F20" s="53">
        <f t="shared" si="0"/>
        <v>41.04</v>
      </c>
      <c r="G20" s="28"/>
      <c r="H20" s="60"/>
    </row>
    <row r="21" s="2" customFormat="1" ht="20" customHeight="1" spans="1:8">
      <c r="A21" s="21">
        <v>13</v>
      </c>
      <c r="B21" s="52" t="s">
        <v>58</v>
      </c>
      <c r="C21" s="58" t="s">
        <v>59</v>
      </c>
      <c r="D21" s="52" t="s">
        <v>34</v>
      </c>
      <c r="E21" s="59">
        <v>12.8453097345133</v>
      </c>
      <c r="F21" s="53">
        <f t="shared" si="0"/>
        <v>14.5152</v>
      </c>
      <c r="G21" s="28"/>
      <c r="H21" s="60"/>
    </row>
    <row r="22" s="2" customFormat="1" ht="20" customHeight="1" spans="1:8">
      <c r="A22" s="21">
        <v>14</v>
      </c>
      <c r="B22" s="61" t="s">
        <v>60</v>
      </c>
      <c r="C22" s="62" t="s">
        <v>61</v>
      </c>
      <c r="D22" s="52" t="s">
        <v>34</v>
      </c>
      <c r="E22" s="63">
        <v>15.0053097345133</v>
      </c>
      <c r="F22" s="53">
        <f t="shared" si="0"/>
        <v>16.956</v>
      </c>
      <c r="G22" s="28"/>
      <c r="H22" s="60"/>
    </row>
    <row r="23" s="2" customFormat="1" ht="20" customHeight="1" spans="1:8">
      <c r="A23" s="21">
        <v>15</v>
      </c>
      <c r="B23" s="52" t="s">
        <v>62</v>
      </c>
      <c r="C23" s="52" t="s">
        <v>63</v>
      </c>
      <c r="D23" s="52" t="s">
        <v>34</v>
      </c>
      <c r="E23" s="64">
        <v>22.0683</v>
      </c>
      <c r="F23" s="53">
        <f t="shared" si="0"/>
        <v>24.937179</v>
      </c>
      <c r="G23" s="28"/>
      <c r="H23" s="60"/>
    </row>
    <row r="24" s="2" customFormat="1" ht="20" customHeight="1" spans="1:8">
      <c r="A24" s="21">
        <v>16</v>
      </c>
      <c r="B24" s="61" t="s">
        <v>64</v>
      </c>
      <c r="C24" s="65" t="s">
        <v>65</v>
      </c>
      <c r="D24" s="52" t="s">
        <v>34</v>
      </c>
      <c r="E24" s="66">
        <v>15.6743</v>
      </c>
      <c r="F24" s="53">
        <f t="shared" si="0"/>
        <v>17.711959</v>
      </c>
      <c r="G24" s="67"/>
      <c r="H24" s="60"/>
    </row>
    <row r="25" s="1" customFormat="1" ht="31.2" customHeight="1" spans="1:8">
      <c r="A25" s="34" t="s">
        <v>20</v>
      </c>
      <c r="B25" s="34"/>
      <c r="C25" s="35"/>
      <c r="D25" s="34"/>
      <c r="E25" s="34"/>
      <c r="F25" s="34"/>
      <c r="G25" s="34"/>
      <c r="H25" s="36"/>
    </row>
    <row r="26" s="1" customFormat="1" ht="31.2" customHeight="1" spans="1:8">
      <c r="A26" s="37" t="s">
        <v>66</v>
      </c>
      <c r="B26" s="37"/>
      <c r="C26" s="38"/>
      <c r="D26" s="37"/>
      <c r="E26" s="37"/>
      <c r="F26" s="37"/>
      <c r="G26" s="37"/>
      <c r="H26" s="36"/>
    </row>
    <row r="27" s="1" customFormat="1" ht="31.2" customHeight="1" spans="1:8">
      <c r="A27" s="37" t="s">
        <v>22</v>
      </c>
      <c r="B27" s="37"/>
      <c r="C27" s="38"/>
      <c r="D27" s="37"/>
      <c r="E27" s="37"/>
      <c r="F27" s="37"/>
      <c r="G27" s="37"/>
      <c r="H27" s="36"/>
    </row>
    <row r="28" s="1" customFormat="1" ht="31.2" customHeight="1" spans="1:8">
      <c r="A28" s="37" t="s">
        <v>23</v>
      </c>
      <c r="B28" s="37"/>
      <c r="C28" s="38"/>
      <c r="D28" s="37"/>
      <c r="E28" s="37"/>
      <c r="F28" s="37"/>
      <c r="G28" s="37"/>
      <c r="H28" s="36"/>
    </row>
    <row r="29" s="1" customFormat="1" ht="31.2" customHeight="1" spans="1:8">
      <c r="A29" s="37" t="s">
        <v>24</v>
      </c>
      <c r="B29" s="37"/>
      <c r="C29" s="38"/>
      <c r="D29" s="37"/>
      <c r="E29" s="37"/>
      <c r="F29" s="37"/>
      <c r="G29" s="37"/>
      <c r="H29" s="36"/>
    </row>
    <row r="30" s="1" customFormat="1" ht="43.2" customHeight="1" spans="1:8">
      <c r="A30" s="37" t="s">
        <v>25</v>
      </c>
      <c r="B30" s="37"/>
      <c r="C30" s="38"/>
      <c r="D30" s="37"/>
      <c r="E30" s="37"/>
      <c r="F30" s="37"/>
      <c r="G30" s="37"/>
      <c r="H30" s="36"/>
    </row>
    <row r="31" s="3" customFormat="1" ht="14.25" spans="1:8">
      <c r="A31" s="39"/>
      <c r="B31" s="39"/>
      <c r="C31" s="40"/>
      <c r="D31" s="39"/>
      <c r="E31" s="39"/>
      <c r="F31" s="41"/>
      <c r="G31" s="41"/>
      <c r="H31" s="42"/>
    </row>
    <row r="32" s="3" customFormat="1" ht="19.2" customHeight="1" spans="1:8">
      <c r="A32" s="1" t="s">
        <v>26</v>
      </c>
      <c r="B32" s="1"/>
      <c r="C32" s="43"/>
      <c r="D32" s="44"/>
      <c r="E32" s="4" t="s">
        <v>27</v>
      </c>
      <c r="F32" s="4"/>
      <c r="G32" s="45"/>
      <c r="H32" s="46"/>
    </row>
    <row r="33" s="3" customFormat="1" ht="19.2" customHeight="1" spans="1:8">
      <c r="A33" s="1"/>
      <c r="B33" s="1"/>
      <c r="C33" s="43"/>
      <c r="D33" s="44"/>
      <c r="E33" s="4"/>
      <c r="F33" s="47"/>
      <c r="G33" s="45"/>
      <c r="H33" s="46"/>
    </row>
    <row r="34" s="1" customFormat="1" ht="19.2" customHeight="1" spans="1:6">
      <c r="A34" s="1" t="s">
        <v>28</v>
      </c>
      <c r="C34" s="43"/>
      <c r="D34" s="44"/>
      <c r="E34" s="4" t="s">
        <v>29</v>
      </c>
      <c r="F34" s="4"/>
    </row>
    <row r="35" s="3" customFormat="1" ht="19.2" customHeight="1" spans="1:8">
      <c r="A35" s="1"/>
      <c r="B35" s="1"/>
      <c r="C35" s="43"/>
      <c r="D35" s="44"/>
      <c r="E35" s="4"/>
      <c r="F35" s="47"/>
      <c r="G35" s="45"/>
      <c r="H35" s="46"/>
    </row>
    <row r="36" s="3" customFormat="1" ht="41" customHeight="1" spans="1:8">
      <c r="A36" s="1" t="s">
        <v>67</v>
      </c>
      <c r="B36" s="1"/>
      <c r="C36" s="4"/>
      <c r="D36" s="44"/>
      <c r="E36" s="4" t="s">
        <v>67</v>
      </c>
      <c r="F36" s="4"/>
      <c r="G36" s="45"/>
      <c r="H36" s="46"/>
    </row>
  </sheetData>
  <mergeCells count="21">
    <mergeCell ref="A1:G1"/>
    <mergeCell ref="A2:G2"/>
    <mergeCell ref="A3:G3"/>
    <mergeCell ref="A4:G4"/>
    <mergeCell ref="A5:G5"/>
    <mergeCell ref="A6:G6"/>
    <mergeCell ref="A25:G25"/>
    <mergeCell ref="A26:G26"/>
    <mergeCell ref="A27:G27"/>
    <mergeCell ref="A28:G28"/>
    <mergeCell ref="A29:G29"/>
    <mergeCell ref="A30:G30"/>
    <mergeCell ref="E32:F32"/>
    <mergeCell ref="E34:F34"/>
    <mergeCell ref="E36:F36"/>
    <mergeCell ref="A7:A8"/>
    <mergeCell ref="B7:B8"/>
    <mergeCell ref="C7:C8"/>
    <mergeCell ref="D7:D8"/>
    <mergeCell ref="G7:G8"/>
    <mergeCell ref="G9:G24"/>
  </mergeCells>
  <conditionalFormatting sqref="C34">
    <cfRule type="duplicateValues" dxfId="0" priority="2"/>
  </conditionalFormatting>
  <conditionalFormatting sqref="E35 E32:E3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J17" sqref="J17"/>
    </sheetView>
  </sheetViews>
  <sheetFormatPr defaultColWidth="9" defaultRowHeight="13.5"/>
  <cols>
    <col min="1" max="1" width="9.34166666666667" style="1" customWidth="1"/>
    <col min="2" max="2" width="16.5" style="1" customWidth="1"/>
    <col min="3" max="3" width="27.25" style="4" customWidth="1"/>
    <col min="4" max="4" width="10.625" style="1" customWidth="1"/>
    <col min="5" max="5" width="14.875" style="1" customWidth="1"/>
    <col min="6" max="6" width="17" style="1" customWidth="1"/>
    <col min="7" max="7" width="21.6333333333333" style="1" customWidth="1"/>
    <col min="8" max="8" width="14.75" style="1" customWidth="1"/>
    <col min="9" max="9" width="8.88333333333333" style="1"/>
    <col min="10" max="10" width="10.5" style="1" customWidth="1"/>
    <col min="11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10">
      <c r="A8" s="13"/>
      <c r="B8" s="20"/>
      <c r="C8" s="15"/>
      <c r="D8" s="15"/>
      <c r="E8" s="17" t="s">
        <v>15</v>
      </c>
      <c r="F8" s="17" t="s">
        <v>15</v>
      </c>
      <c r="G8" s="18"/>
      <c r="H8" s="51" t="s">
        <v>68</v>
      </c>
      <c r="I8" s="55" t="s">
        <v>69</v>
      </c>
      <c r="J8" s="55" t="s">
        <v>70</v>
      </c>
    </row>
    <row r="9" s="2" customFormat="1" ht="20" customHeight="1" spans="1:10">
      <c r="A9" s="21">
        <v>1</v>
      </c>
      <c r="B9" s="52" t="s">
        <v>71</v>
      </c>
      <c r="C9" s="52" t="s">
        <v>72</v>
      </c>
      <c r="D9" s="52" t="s">
        <v>34</v>
      </c>
      <c r="E9" s="52">
        <v>20.2838</v>
      </c>
      <c r="F9" s="53">
        <f>E9*1.13</f>
        <v>22.920694</v>
      </c>
      <c r="G9" s="26" t="s">
        <v>35</v>
      </c>
      <c r="H9" s="54">
        <v>23.1858</v>
      </c>
      <c r="I9" s="56">
        <f>H9-E9</f>
        <v>2.902</v>
      </c>
      <c r="J9" s="57">
        <f>I9/H9</f>
        <v>0.125162815171355</v>
      </c>
    </row>
    <row r="10" s="2" customFormat="1" ht="20" customHeight="1" spans="1:10">
      <c r="A10" s="21">
        <v>2</v>
      </c>
      <c r="B10" s="52" t="s">
        <v>73</v>
      </c>
      <c r="C10" s="52" t="s">
        <v>74</v>
      </c>
      <c r="D10" s="52" t="s">
        <v>34</v>
      </c>
      <c r="E10" s="52">
        <v>19.7826</v>
      </c>
      <c r="F10" s="53">
        <f>E10*1.13</f>
        <v>22.354338</v>
      </c>
      <c r="G10" s="28"/>
      <c r="H10" s="54">
        <v>22.3009</v>
      </c>
      <c r="I10" s="56">
        <f>H10-E10</f>
        <v>2.5183</v>
      </c>
      <c r="J10" s="57">
        <f>I10/H10</f>
        <v>0.112923693662588</v>
      </c>
    </row>
    <row r="11" s="2" customFormat="1" ht="20" customHeight="1" spans="1:10">
      <c r="A11" s="21">
        <v>3</v>
      </c>
      <c r="B11" s="52" t="s">
        <v>75</v>
      </c>
      <c r="C11" s="52" t="s">
        <v>76</v>
      </c>
      <c r="D11" s="52" t="s">
        <v>34</v>
      </c>
      <c r="E11" s="52">
        <v>19.8869</v>
      </c>
      <c r="F11" s="53">
        <f>E11*1.13</f>
        <v>22.472197</v>
      </c>
      <c r="G11" s="28"/>
      <c r="H11" s="54">
        <v>23.1858</v>
      </c>
      <c r="I11" s="56">
        <f>H11-E11</f>
        <v>3.2989</v>
      </c>
      <c r="J11" s="57">
        <f>I11/H11</f>
        <v>0.142281051333144</v>
      </c>
    </row>
    <row r="12" s="1" customFormat="1" ht="31.2" customHeight="1" spans="1:8">
      <c r="A12" s="34" t="s">
        <v>20</v>
      </c>
      <c r="B12" s="34"/>
      <c r="C12" s="35"/>
      <c r="D12" s="34"/>
      <c r="E12" s="34"/>
      <c r="F12" s="34"/>
      <c r="G12" s="34"/>
      <c r="H12" s="36"/>
    </row>
    <row r="13" s="1" customFormat="1" ht="31.2" customHeight="1" spans="1:8">
      <c r="A13" s="37" t="s">
        <v>66</v>
      </c>
      <c r="B13" s="37"/>
      <c r="C13" s="38"/>
      <c r="D13" s="37"/>
      <c r="E13" s="37"/>
      <c r="F13" s="37"/>
      <c r="G13" s="37"/>
      <c r="H13" s="36"/>
    </row>
    <row r="14" s="1" customFormat="1" ht="31.2" customHeight="1" spans="1:8">
      <c r="A14" s="37" t="s">
        <v>22</v>
      </c>
      <c r="B14" s="37"/>
      <c r="C14" s="38"/>
      <c r="D14" s="37"/>
      <c r="E14" s="37"/>
      <c r="F14" s="37"/>
      <c r="G14" s="37"/>
      <c r="H14" s="36"/>
    </row>
    <row r="15" s="1" customFormat="1" ht="31.2" customHeight="1" spans="1:8">
      <c r="A15" s="37" t="s">
        <v>23</v>
      </c>
      <c r="B15" s="37"/>
      <c r="C15" s="38"/>
      <c r="D15" s="37"/>
      <c r="E15" s="37"/>
      <c r="F15" s="37"/>
      <c r="G15" s="37"/>
      <c r="H15" s="36"/>
    </row>
    <row r="16" s="1" customFormat="1" ht="31.2" customHeight="1" spans="1:8">
      <c r="A16" s="37" t="s">
        <v>24</v>
      </c>
      <c r="B16" s="37"/>
      <c r="C16" s="38"/>
      <c r="D16" s="37"/>
      <c r="E16" s="37"/>
      <c r="F16" s="37"/>
      <c r="G16" s="37"/>
      <c r="H16" s="36"/>
    </row>
    <row r="17" s="1" customFormat="1" ht="43.2" customHeight="1" spans="1:8">
      <c r="A17" s="37" t="s">
        <v>25</v>
      </c>
      <c r="B17" s="37"/>
      <c r="C17" s="38"/>
      <c r="D17" s="37"/>
      <c r="E17" s="37"/>
      <c r="F17" s="37"/>
      <c r="G17" s="37"/>
      <c r="H17" s="36"/>
    </row>
    <row r="18" s="3" customFormat="1" ht="14.25" spans="1:8">
      <c r="A18" s="39"/>
      <c r="B18" s="39"/>
      <c r="C18" s="40"/>
      <c r="D18" s="39"/>
      <c r="E18" s="39"/>
      <c r="F18" s="41"/>
      <c r="G18" s="41"/>
      <c r="H18" s="42"/>
    </row>
    <row r="19" s="3" customFormat="1" ht="19.2" customHeight="1" spans="1:8">
      <c r="A19" s="1" t="s">
        <v>26</v>
      </c>
      <c r="B19" s="1"/>
      <c r="C19" s="43"/>
      <c r="D19" s="44"/>
      <c r="E19" s="4" t="s">
        <v>27</v>
      </c>
      <c r="F19" s="4"/>
      <c r="G19" s="45"/>
      <c r="H19" s="46"/>
    </row>
    <row r="20" s="3" customFormat="1" ht="19.2" customHeight="1" spans="1:8">
      <c r="A20" s="1"/>
      <c r="B20" s="1"/>
      <c r="C20" s="43"/>
      <c r="D20" s="44"/>
      <c r="E20" s="4"/>
      <c r="F20" s="47"/>
      <c r="G20" s="45"/>
      <c r="H20" s="46"/>
    </row>
    <row r="21" s="1" customFormat="1" ht="19.2" customHeight="1" spans="1:6">
      <c r="A21" s="1" t="s">
        <v>28</v>
      </c>
      <c r="C21" s="43"/>
      <c r="D21" s="44"/>
      <c r="E21" s="4" t="s">
        <v>29</v>
      </c>
      <c r="F21" s="4"/>
    </row>
    <row r="22" s="3" customFormat="1" ht="19.2" customHeight="1" spans="1:8">
      <c r="A22" s="1"/>
      <c r="B22" s="1"/>
      <c r="C22" s="43"/>
      <c r="D22" s="44"/>
      <c r="E22" s="4"/>
      <c r="F22" s="47"/>
      <c r="G22" s="45"/>
      <c r="H22" s="46"/>
    </row>
    <row r="23" s="3" customFormat="1" ht="41" customHeight="1" spans="1:8">
      <c r="A23" s="1" t="s">
        <v>77</v>
      </c>
      <c r="B23" s="1"/>
      <c r="C23" s="4"/>
      <c r="D23" s="44"/>
      <c r="E23" s="4" t="s">
        <v>77</v>
      </c>
      <c r="F23" s="4"/>
      <c r="G23" s="45"/>
      <c r="H23" s="46"/>
    </row>
  </sheetData>
  <mergeCells count="21">
    <mergeCell ref="A1:G1"/>
    <mergeCell ref="A2:G2"/>
    <mergeCell ref="A3:G3"/>
    <mergeCell ref="A4:G4"/>
    <mergeCell ref="A5:G5"/>
    <mergeCell ref="A6:G6"/>
    <mergeCell ref="A12:G12"/>
    <mergeCell ref="A13:G13"/>
    <mergeCell ref="A14:G14"/>
    <mergeCell ref="A15:G15"/>
    <mergeCell ref="A16:G16"/>
    <mergeCell ref="A17:G17"/>
    <mergeCell ref="E19:F19"/>
    <mergeCell ref="E21:F21"/>
    <mergeCell ref="E23:F23"/>
    <mergeCell ref="A7:A8"/>
    <mergeCell ref="B7:B8"/>
    <mergeCell ref="C7:C8"/>
    <mergeCell ref="D7:D8"/>
    <mergeCell ref="G7:G8"/>
    <mergeCell ref="G9:G11"/>
  </mergeCells>
  <conditionalFormatting sqref="C21">
    <cfRule type="duplicateValues" dxfId="0" priority="2"/>
  </conditionalFormatting>
  <conditionalFormatting sqref="E22 E19:E20">
    <cfRule type="duplicateValues" dxfId="0" priority="1"/>
  </conditionalFormatting>
  <pageMargins left="0.7" right="0.7" top="0.393055555555556" bottom="0.472222222222222" header="0.3" footer="0.3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I38" sqref="I38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41.875" style="4" customWidth="1"/>
    <col min="4" max="4" width="10.625" style="1" customWidth="1"/>
    <col min="5" max="5" width="14.875" style="1" customWidth="1"/>
    <col min="6" max="6" width="17" style="1" customWidth="1"/>
    <col min="7" max="7" width="16.625" style="1" customWidth="1"/>
    <col min="8" max="8" width="14.75" style="1" customWidth="1"/>
    <col min="9" max="9" width="13.75" style="1"/>
    <col min="10" max="10" width="10.5" style="1" customWidth="1"/>
    <col min="11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10">
      <c r="A8" s="13"/>
      <c r="B8" s="20"/>
      <c r="C8" s="15"/>
      <c r="D8" s="15"/>
      <c r="E8" s="17" t="s">
        <v>15</v>
      </c>
      <c r="F8" s="17" t="s">
        <v>15</v>
      </c>
      <c r="G8" s="18"/>
      <c r="H8" s="19" t="s">
        <v>68</v>
      </c>
      <c r="I8" s="48" t="s">
        <v>78</v>
      </c>
      <c r="J8" s="48" t="s">
        <v>70</v>
      </c>
    </row>
    <row r="9" s="2" customFormat="1" ht="20" customHeight="1" spans="1:10">
      <c r="A9" s="21">
        <v>1</v>
      </c>
      <c r="B9" s="22" t="s">
        <v>79</v>
      </c>
      <c r="C9" s="22" t="s">
        <v>80</v>
      </c>
      <c r="D9" s="23" t="s">
        <v>34</v>
      </c>
      <c r="E9" s="24">
        <v>11.9469026548673</v>
      </c>
      <c r="F9" s="25">
        <f t="shared" ref="F9:F24" si="0">E9*1.13</f>
        <v>13.5</v>
      </c>
      <c r="G9" s="26" t="s">
        <v>35</v>
      </c>
      <c r="H9" s="27">
        <v>11.9469026548673</v>
      </c>
      <c r="I9" s="49">
        <f>H9-E9</f>
        <v>0</v>
      </c>
      <c r="J9" s="50">
        <f>I9/H9</f>
        <v>0</v>
      </c>
    </row>
    <row r="10" s="2" customFormat="1" ht="20" customHeight="1" spans="1:10">
      <c r="A10" s="21">
        <v>2</v>
      </c>
      <c r="B10" s="22" t="s">
        <v>81</v>
      </c>
      <c r="C10" s="22" t="s">
        <v>82</v>
      </c>
      <c r="D10" s="23" t="s">
        <v>34</v>
      </c>
      <c r="E10" s="24">
        <v>10.8955752212389</v>
      </c>
      <c r="F10" s="25">
        <f t="shared" si="0"/>
        <v>12.312</v>
      </c>
      <c r="G10" s="28"/>
      <c r="H10" s="27">
        <v>10.8955752212389</v>
      </c>
      <c r="I10" s="49">
        <f t="shared" ref="I10:I22" si="1">H10-E10</f>
        <v>0</v>
      </c>
      <c r="J10" s="50">
        <f t="shared" ref="J10:J22" si="2">I10/H10</f>
        <v>0</v>
      </c>
    </row>
    <row r="11" s="2" customFormat="1" ht="20" customHeight="1" spans="1:10">
      <c r="A11" s="21">
        <v>3</v>
      </c>
      <c r="B11" s="22" t="s">
        <v>83</v>
      </c>
      <c r="C11" s="29" t="s">
        <v>84</v>
      </c>
      <c r="D11" s="30" t="s">
        <v>34</v>
      </c>
      <c r="E11" s="24">
        <v>22.0155</v>
      </c>
      <c r="F11" s="25">
        <f t="shared" si="0"/>
        <v>24.877515</v>
      </c>
      <c r="G11" s="28"/>
      <c r="H11" s="31">
        <v>22.3008849557522</v>
      </c>
      <c r="I11" s="49">
        <f t="shared" si="1"/>
        <v>0.2853849557522</v>
      </c>
      <c r="J11" s="50">
        <f t="shared" si="2"/>
        <v>0.0127970238095232</v>
      </c>
    </row>
    <row r="12" s="2" customFormat="1" ht="20" customHeight="1" spans="1:10">
      <c r="A12" s="21">
        <v>4</v>
      </c>
      <c r="B12" s="22" t="s">
        <v>85</v>
      </c>
      <c r="C12" s="22" t="s">
        <v>86</v>
      </c>
      <c r="D12" s="23" t="s">
        <v>34</v>
      </c>
      <c r="E12" s="25">
        <f>H12*0.92</f>
        <v>24.3433628318584</v>
      </c>
      <c r="F12" s="25">
        <f t="shared" si="0"/>
        <v>27.508</v>
      </c>
      <c r="G12" s="28"/>
      <c r="H12" s="32">
        <v>26.4601769911504</v>
      </c>
      <c r="I12" s="49">
        <f t="shared" si="1"/>
        <v>2.11681415929203</v>
      </c>
      <c r="J12" s="50">
        <f t="shared" si="2"/>
        <v>0.0799999999999999</v>
      </c>
    </row>
    <row r="13" s="2" customFormat="1" ht="20" customHeight="1" spans="1:10">
      <c r="A13" s="21">
        <v>5</v>
      </c>
      <c r="B13" s="22" t="s">
        <v>87</v>
      </c>
      <c r="C13" s="22" t="s">
        <v>88</v>
      </c>
      <c r="D13" s="23" t="s">
        <v>34</v>
      </c>
      <c r="E13" s="25">
        <f>H13*0.94</f>
        <v>28.8654867256637</v>
      </c>
      <c r="F13" s="25">
        <f t="shared" si="0"/>
        <v>32.618</v>
      </c>
      <c r="G13" s="28"/>
      <c r="H13" s="32">
        <v>30.7079646017699</v>
      </c>
      <c r="I13" s="49">
        <f t="shared" si="1"/>
        <v>1.84247787610619</v>
      </c>
      <c r="J13" s="50">
        <f t="shared" si="2"/>
        <v>0.06</v>
      </c>
    </row>
    <row r="14" s="2" customFormat="1" ht="20" customHeight="1" spans="1:10">
      <c r="A14" s="21">
        <v>6</v>
      </c>
      <c r="B14" s="33" t="s">
        <v>89</v>
      </c>
      <c r="C14" s="33" t="s">
        <v>90</v>
      </c>
      <c r="D14" s="23" t="s">
        <v>34</v>
      </c>
      <c r="E14" s="25">
        <f t="shared" ref="E14:E22" si="3">H14*0.94</f>
        <v>33.8452195037307</v>
      </c>
      <c r="F14" s="25">
        <f t="shared" si="0"/>
        <v>38.2450980392157</v>
      </c>
      <c r="G14" s="28"/>
      <c r="H14" s="32">
        <v>36.0055526635433</v>
      </c>
      <c r="I14" s="49">
        <f t="shared" si="1"/>
        <v>2.1603331598126</v>
      </c>
      <c r="J14" s="50">
        <f t="shared" si="2"/>
        <v>0.0600000000000001</v>
      </c>
    </row>
    <row r="15" s="2" customFormat="1" ht="20" customHeight="1" spans="1:10">
      <c r="A15" s="21">
        <v>7</v>
      </c>
      <c r="B15" s="33" t="s">
        <v>91</v>
      </c>
      <c r="C15" s="33" t="s">
        <v>92</v>
      </c>
      <c r="D15" s="23" t="s">
        <v>34</v>
      </c>
      <c r="E15" s="25">
        <f t="shared" si="3"/>
        <v>37.7598473017526</v>
      </c>
      <c r="F15" s="25">
        <f t="shared" si="0"/>
        <v>42.6686274509804</v>
      </c>
      <c r="G15" s="28"/>
      <c r="H15" s="32">
        <v>40.1700503210134</v>
      </c>
      <c r="I15" s="49">
        <f t="shared" si="1"/>
        <v>2.41020301926081</v>
      </c>
      <c r="J15" s="50">
        <f t="shared" si="2"/>
        <v>0.06</v>
      </c>
    </row>
    <row r="16" s="2" customFormat="1" ht="20" customHeight="1" spans="1:10">
      <c r="A16" s="21">
        <v>8</v>
      </c>
      <c r="B16" s="33" t="s">
        <v>93</v>
      </c>
      <c r="C16" s="33" t="s">
        <v>94</v>
      </c>
      <c r="D16" s="23" t="s">
        <v>34</v>
      </c>
      <c r="E16" s="25">
        <f t="shared" si="3"/>
        <v>34.9054311990283</v>
      </c>
      <c r="F16" s="25">
        <f t="shared" si="0"/>
        <v>39.443137254902</v>
      </c>
      <c r="G16" s="28"/>
      <c r="H16" s="32">
        <v>37.1334374457748</v>
      </c>
      <c r="I16" s="49">
        <f t="shared" si="1"/>
        <v>2.22800624674649</v>
      </c>
      <c r="J16" s="50">
        <f t="shared" si="2"/>
        <v>0.06</v>
      </c>
    </row>
    <row r="17" s="2" customFormat="1" ht="20" customHeight="1" spans="1:10">
      <c r="A17" s="21">
        <v>9</v>
      </c>
      <c r="B17" s="33" t="s">
        <v>95</v>
      </c>
      <c r="C17" s="33" t="s">
        <v>96</v>
      </c>
      <c r="D17" s="23" t="s">
        <v>34</v>
      </c>
      <c r="E17" s="25">
        <f t="shared" si="3"/>
        <v>46.730869338886</v>
      </c>
      <c r="F17" s="25">
        <f t="shared" si="0"/>
        <v>52.8058823529411</v>
      </c>
      <c r="G17" s="28"/>
      <c r="H17" s="32">
        <v>49.7136907860489</v>
      </c>
      <c r="I17" s="49">
        <f t="shared" si="1"/>
        <v>2.98282144716293</v>
      </c>
      <c r="J17" s="50">
        <f t="shared" si="2"/>
        <v>0.06</v>
      </c>
    </row>
    <row r="18" s="2" customFormat="1" ht="20" customHeight="1" spans="1:10">
      <c r="A18" s="21">
        <v>10</v>
      </c>
      <c r="B18" s="33" t="s">
        <v>97</v>
      </c>
      <c r="C18" s="33" t="s">
        <v>98</v>
      </c>
      <c r="D18" s="23" t="s">
        <v>34</v>
      </c>
      <c r="E18" s="25">
        <f t="shared" si="3"/>
        <v>43.7133437445775</v>
      </c>
      <c r="F18" s="25">
        <f t="shared" si="0"/>
        <v>49.3960784313725</v>
      </c>
      <c r="G18" s="28"/>
      <c r="H18" s="32">
        <v>46.5035571750824</v>
      </c>
      <c r="I18" s="49">
        <f t="shared" si="1"/>
        <v>2.79021343050495</v>
      </c>
      <c r="J18" s="50">
        <f t="shared" si="2"/>
        <v>0.0600000000000001</v>
      </c>
    </row>
    <row r="19" s="2" customFormat="1" ht="20" customHeight="1" spans="1:10">
      <c r="A19" s="21">
        <v>11</v>
      </c>
      <c r="B19" s="33" t="s">
        <v>99</v>
      </c>
      <c r="C19" s="33" t="s">
        <v>100</v>
      </c>
      <c r="D19" s="23" t="s">
        <v>34</v>
      </c>
      <c r="E19" s="25">
        <f t="shared" si="3"/>
        <v>50.6454971369079</v>
      </c>
      <c r="F19" s="25">
        <f t="shared" si="0"/>
        <v>57.2294117647059</v>
      </c>
      <c r="G19" s="28"/>
      <c r="H19" s="32">
        <v>53.878188443519</v>
      </c>
      <c r="I19" s="49">
        <f t="shared" si="1"/>
        <v>3.23269130661114</v>
      </c>
      <c r="J19" s="50">
        <f t="shared" si="2"/>
        <v>0.0600000000000001</v>
      </c>
    </row>
    <row r="20" s="2" customFormat="1" ht="20" customHeight="1" spans="1:10">
      <c r="A20" s="21">
        <v>12</v>
      </c>
      <c r="B20" s="33" t="s">
        <v>101</v>
      </c>
      <c r="C20" s="33" t="s">
        <v>102</v>
      </c>
      <c r="D20" s="23" t="s">
        <v>34</v>
      </c>
      <c r="E20" s="25">
        <f t="shared" si="3"/>
        <v>49.7483949331946</v>
      </c>
      <c r="F20" s="25">
        <f t="shared" si="0"/>
        <v>56.2156862745099</v>
      </c>
      <c r="G20" s="28"/>
      <c r="H20" s="32">
        <v>52.9238243970155</v>
      </c>
      <c r="I20" s="49">
        <f t="shared" si="1"/>
        <v>3.17542946382093</v>
      </c>
      <c r="J20" s="50">
        <f t="shared" si="2"/>
        <v>0.0600000000000001</v>
      </c>
    </row>
    <row r="21" s="2" customFormat="1" ht="20" customHeight="1" spans="1:10">
      <c r="A21" s="21">
        <v>13</v>
      </c>
      <c r="B21" s="33" t="s">
        <v>103</v>
      </c>
      <c r="C21" s="33" t="s">
        <v>104</v>
      </c>
      <c r="D21" s="23" t="s">
        <v>34</v>
      </c>
      <c r="E21" s="25">
        <f t="shared" si="3"/>
        <v>21.2042339059518</v>
      </c>
      <c r="F21" s="25">
        <f t="shared" si="0"/>
        <v>23.9607843137256</v>
      </c>
      <c r="G21" s="28"/>
      <c r="H21" s="32">
        <v>22.5576956446296</v>
      </c>
      <c r="I21" s="49">
        <f t="shared" si="1"/>
        <v>1.35346173867778</v>
      </c>
      <c r="J21" s="50">
        <f t="shared" si="2"/>
        <v>0.06</v>
      </c>
    </row>
    <row r="22" s="2" customFormat="1" ht="20" customHeight="1" spans="1:10">
      <c r="A22" s="21">
        <v>14</v>
      </c>
      <c r="B22" s="33" t="s">
        <v>105</v>
      </c>
      <c r="C22" s="33" t="s">
        <v>106</v>
      </c>
      <c r="D22" s="23" t="s">
        <v>34</v>
      </c>
      <c r="E22" s="25">
        <f t="shared" si="3"/>
        <v>21.5304528891203</v>
      </c>
      <c r="F22" s="25">
        <f t="shared" si="0"/>
        <v>24.3294117647059</v>
      </c>
      <c r="G22" s="28"/>
      <c r="H22" s="32">
        <v>22.9047371160854</v>
      </c>
      <c r="I22" s="49">
        <f t="shared" si="1"/>
        <v>1.37428422696513</v>
      </c>
      <c r="J22" s="50">
        <f t="shared" si="2"/>
        <v>0.0600000000000001</v>
      </c>
    </row>
    <row r="23" s="1" customFormat="1" ht="31.2" customHeight="1" spans="1:8">
      <c r="A23" s="34" t="s">
        <v>20</v>
      </c>
      <c r="B23" s="34"/>
      <c r="C23" s="35"/>
      <c r="D23" s="34"/>
      <c r="E23" s="34"/>
      <c r="F23" s="34"/>
      <c r="G23" s="34"/>
      <c r="H23" s="36"/>
    </row>
    <row r="24" s="1" customFormat="1" ht="31.2" customHeight="1" spans="1:8">
      <c r="A24" s="37" t="s">
        <v>107</v>
      </c>
      <c r="B24" s="37"/>
      <c r="C24" s="38"/>
      <c r="D24" s="37"/>
      <c r="E24" s="37"/>
      <c r="F24" s="37"/>
      <c r="G24" s="37"/>
      <c r="H24" s="36"/>
    </row>
    <row r="25" s="1" customFormat="1" ht="31.2" customHeight="1" spans="1:8">
      <c r="A25" s="37" t="s">
        <v>22</v>
      </c>
      <c r="B25" s="37"/>
      <c r="C25" s="38"/>
      <c r="D25" s="37"/>
      <c r="E25" s="37"/>
      <c r="F25" s="37"/>
      <c r="G25" s="37"/>
      <c r="H25" s="36"/>
    </row>
    <row r="26" s="1" customFormat="1" ht="31.2" customHeight="1" spans="1:8">
      <c r="A26" s="37" t="s">
        <v>23</v>
      </c>
      <c r="B26" s="37"/>
      <c r="C26" s="38"/>
      <c r="D26" s="37"/>
      <c r="E26" s="37"/>
      <c r="F26" s="37"/>
      <c r="G26" s="37"/>
      <c r="H26" s="36"/>
    </row>
    <row r="27" s="1" customFormat="1" ht="31.2" customHeight="1" spans="1:8">
      <c r="A27" s="37" t="s">
        <v>24</v>
      </c>
      <c r="B27" s="37"/>
      <c r="C27" s="38"/>
      <c r="D27" s="37"/>
      <c r="E27" s="37"/>
      <c r="F27" s="37"/>
      <c r="G27" s="37"/>
      <c r="H27" s="36"/>
    </row>
    <row r="28" s="1" customFormat="1" ht="43.2" customHeight="1" spans="1:8">
      <c r="A28" s="37" t="s">
        <v>25</v>
      </c>
      <c r="B28" s="37"/>
      <c r="C28" s="38"/>
      <c r="D28" s="37"/>
      <c r="E28" s="37"/>
      <c r="F28" s="37"/>
      <c r="G28" s="37"/>
      <c r="H28" s="36"/>
    </row>
    <row r="29" s="3" customFormat="1" ht="14.25" spans="1:8">
      <c r="A29" s="39"/>
      <c r="B29" s="39"/>
      <c r="C29" s="40"/>
      <c r="D29" s="39"/>
      <c r="E29" s="39"/>
      <c r="F29" s="41"/>
      <c r="G29" s="41"/>
      <c r="H29" s="42"/>
    </row>
    <row r="30" s="3" customFormat="1" ht="19.2" customHeight="1" spans="1:8">
      <c r="A30" s="1" t="s">
        <v>26</v>
      </c>
      <c r="B30" s="1"/>
      <c r="C30" s="43"/>
      <c r="D30" s="44"/>
      <c r="E30" s="4" t="s">
        <v>27</v>
      </c>
      <c r="F30" s="4"/>
      <c r="G30" s="45"/>
      <c r="H30" s="46"/>
    </row>
    <row r="31" s="3" customFormat="1" ht="19.2" customHeight="1" spans="1:8">
      <c r="A31" s="1"/>
      <c r="B31" s="1"/>
      <c r="C31" s="43"/>
      <c r="D31" s="44"/>
      <c r="E31" s="4"/>
      <c r="F31" s="47"/>
      <c r="G31" s="45"/>
      <c r="H31" s="46"/>
    </row>
    <row r="32" s="1" customFormat="1" ht="19.2" customHeight="1" spans="1:6">
      <c r="A32" s="1" t="s">
        <v>28</v>
      </c>
      <c r="C32" s="43"/>
      <c r="D32" s="44"/>
      <c r="E32" s="4" t="s">
        <v>29</v>
      </c>
      <c r="F32" s="4"/>
    </row>
    <row r="33" s="3" customFormat="1" ht="19.2" customHeight="1" spans="1:8">
      <c r="A33" s="1"/>
      <c r="B33" s="1"/>
      <c r="C33" s="43"/>
      <c r="D33" s="44"/>
      <c r="E33" s="4"/>
      <c r="F33" s="47"/>
      <c r="G33" s="45"/>
      <c r="H33" s="46"/>
    </row>
    <row r="34" s="3" customFormat="1" ht="41" customHeight="1" spans="1:8">
      <c r="A34" s="1" t="s">
        <v>108</v>
      </c>
      <c r="B34" s="1"/>
      <c r="C34" s="4"/>
      <c r="D34" s="44"/>
      <c r="E34" s="4" t="s">
        <v>108</v>
      </c>
      <c r="F34" s="4"/>
      <c r="G34" s="45"/>
      <c r="H34" s="46"/>
    </row>
  </sheetData>
  <mergeCells count="21">
    <mergeCell ref="A1:G1"/>
    <mergeCell ref="A2:G2"/>
    <mergeCell ref="A3:G3"/>
    <mergeCell ref="A4:G4"/>
    <mergeCell ref="A5:G5"/>
    <mergeCell ref="A6:G6"/>
    <mergeCell ref="A23:G23"/>
    <mergeCell ref="A24:G24"/>
    <mergeCell ref="A25:G25"/>
    <mergeCell ref="A26:G26"/>
    <mergeCell ref="A27:G27"/>
    <mergeCell ref="A28:G28"/>
    <mergeCell ref="E30:F30"/>
    <mergeCell ref="E32:F32"/>
    <mergeCell ref="E34:F34"/>
    <mergeCell ref="A7:A8"/>
    <mergeCell ref="B7:B8"/>
    <mergeCell ref="C7:C8"/>
    <mergeCell ref="D7:D8"/>
    <mergeCell ref="G7:G8"/>
    <mergeCell ref="G9:G22"/>
  </mergeCells>
  <conditionalFormatting sqref="C32">
    <cfRule type="duplicateValues" dxfId="0" priority="2"/>
  </conditionalFormatting>
  <conditionalFormatting sqref="E33 E30:E3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2025-10-08T03:01:22Z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1673A90AFA514557A8B3DCFA1258B6B2_12</vt:lpwstr>
  </property>
</Properties>
</file>