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95" windowHeight="8655"/>
  </bookViews>
  <sheets>
    <sheet name="结算明细" sheetId="1" r:id="rId1"/>
  </sheets>
  <definedNames>
    <definedName name="_xlnm._FilterDatabase" localSheetId="0" hidden="1">结算明细!$A$1:$AY$80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<sst xmlns="http://schemas.openxmlformats.org/spreadsheetml/2006/main" count="2462" uniqueCount="921">
  <si>
    <t>服务站代码</t>
  </si>
  <si>
    <t>服务站简称</t>
  </si>
  <si>
    <t>申请单号</t>
  </si>
  <si>
    <t>对应单号</t>
  </si>
  <si>
    <t>单据种类</t>
  </si>
  <si>
    <t>索赔类别</t>
  </si>
  <si>
    <t>产品代码</t>
  </si>
  <si>
    <t>VVIN码</t>
  </si>
  <si>
    <t>发动机号</t>
  </si>
  <si>
    <t>发动机型号</t>
  </si>
  <si>
    <t>生产日期</t>
  </si>
  <si>
    <t>销售日期</t>
  </si>
  <si>
    <t>送修日期</t>
  </si>
  <si>
    <t>行驶里程</t>
  </si>
  <si>
    <t>车辆用途</t>
  </si>
  <si>
    <t>重大索赔申请单</t>
  </si>
  <si>
    <t>操作员</t>
  </si>
  <si>
    <t>服务站备注</t>
  </si>
  <si>
    <t>责任厂家代码</t>
  </si>
  <si>
    <t>厂家简称</t>
  </si>
  <si>
    <t>二级责任厂代码</t>
  </si>
  <si>
    <t>损坏件代码</t>
  </si>
  <si>
    <t>损坏件名称</t>
  </si>
  <si>
    <t>工时单价</t>
  </si>
  <si>
    <t>附加费率</t>
  </si>
  <si>
    <t>工时费</t>
  </si>
  <si>
    <t>材料费</t>
  </si>
  <si>
    <t>附加费</t>
  </si>
  <si>
    <t>拖车费</t>
  </si>
  <si>
    <t>外出工时费</t>
  </si>
  <si>
    <t>燃油费</t>
  </si>
  <si>
    <t>外出补助费</t>
  </si>
  <si>
    <t>外出住宿费</t>
  </si>
  <si>
    <t>单据状态</t>
  </si>
  <si>
    <t>RA标识</t>
  </si>
  <si>
    <t>索赔件检验标识</t>
  </si>
  <si>
    <t>入库日期</t>
  </si>
  <si>
    <t>审核人</t>
  </si>
  <si>
    <t>审核日期</t>
  </si>
  <si>
    <t>服务站结算状态</t>
  </si>
  <si>
    <t>服务站结算单</t>
  </si>
  <si>
    <t>结算金额</t>
  </si>
  <si>
    <t>金额</t>
  </si>
  <si>
    <t>合计</t>
  </si>
  <si>
    <t>厂家结算单号</t>
  </si>
  <si>
    <t>回访日期</t>
  </si>
  <si>
    <t>故障描述</t>
  </si>
  <si>
    <t>原因分析</t>
  </si>
  <si>
    <t>处理结果</t>
  </si>
  <si>
    <t>责任单位</t>
  </si>
  <si>
    <t>QK0501</t>
  </si>
  <si>
    <t>通辽鑫世通</t>
  </si>
  <si>
    <t>202507056223</t>
  </si>
  <si>
    <t>索赔单</t>
  </si>
  <si>
    <t>正常索赔</t>
  </si>
  <si>
    <t>R11AU33WX4TDP40P1</t>
  </si>
  <si>
    <t>LFNA4MJAXRAE03400</t>
  </si>
  <si>
    <t>77613564</t>
  </si>
  <si>
    <t>康机 F2.5NS6B160L</t>
  </si>
  <si>
    <t>2024-01-17</t>
  </si>
  <si>
    <t>2025-01-03</t>
  </si>
  <si>
    <t>2025-07-06</t>
  </si>
  <si>
    <t>轻卡载货</t>
  </si>
  <si>
    <t>LDB49</t>
  </si>
  <si>
    <t>光华荣昌</t>
  </si>
  <si>
    <t>LDB49BCL0010161</t>
  </si>
  <si>
    <t>高配直气阀</t>
  </si>
  <si>
    <t>审核</t>
  </si>
  <si>
    <t>0</t>
  </si>
  <si>
    <t>通过！！</t>
  </si>
  <si>
    <t>2025-08-01</t>
  </si>
  <si>
    <t>2025-07-07</t>
  </si>
  <si>
    <t>已结</t>
  </si>
  <si>
    <t>JS25080717320</t>
  </si>
  <si>
    <t>JS25082514474</t>
  </si>
  <si>
    <t>客户反映该车座椅漏气</t>
  </si>
  <si>
    <t>经检查该车驾驶员座椅里高配直气阀损坏导致漏气</t>
  </si>
  <si>
    <t>给与更换驾驶员座椅里高配直气阀故障排除</t>
  </si>
  <si>
    <t>安路普</t>
  </si>
  <si>
    <t>QK2002</t>
  </si>
  <si>
    <t>九江朝阳</t>
  </si>
  <si>
    <t>202506971366</t>
  </si>
  <si>
    <t>R01AU33174TDP6EP1</t>
  </si>
  <si>
    <t>LFNA4LJA2RAE08472</t>
  </si>
  <si>
    <t>60700256</t>
  </si>
  <si>
    <t>大柴CA4DD3A17E68</t>
  </si>
  <si>
    <t>2024-02-20</t>
  </si>
  <si>
    <t>2025-03-13</t>
  </si>
  <si>
    <t>2025-06-15</t>
  </si>
  <si>
    <t>2025-08-08</t>
  </si>
  <si>
    <t>2025-06-16</t>
  </si>
  <si>
    <t>JS25080717312</t>
  </si>
  <si>
    <t>车辆漏气</t>
  </si>
  <si>
    <t>直气阀内部不密封，导致漏气</t>
  </si>
  <si>
    <t>更换高配直气阀，故障排除</t>
  </si>
  <si>
    <t>QK1907</t>
  </si>
  <si>
    <t>日照乾运</t>
  </si>
  <si>
    <t>202411005161</t>
  </si>
  <si>
    <t>R01AU33174TDC49C5</t>
  </si>
  <si>
    <t>LFNA4LJA8PAE42980</t>
  </si>
  <si>
    <t>60730877</t>
  </si>
  <si>
    <t>2023-11-07</t>
  </si>
  <si>
    <t>2024-01-24</t>
  </si>
  <si>
    <t>2024-11-06</t>
  </si>
  <si>
    <t>座椅没有总成标识，整个座椅拆下来都没见。座椅上面是江苏力乐，然后啥也没有了</t>
  </si>
  <si>
    <t>2025-08-11</t>
  </si>
  <si>
    <t>QKJKM</t>
  </si>
  <si>
    <t>2024-12-04</t>
  </si>
  <si>
    <t>JS25050768457</t>
  </si>
  <si>
    <t>2024-11-30</t>
  </si>
  <si>
    <t>客户反映车辆驾驶员座椅哧哧漏气问题</t>
  </si>
  <si>
    <t>经检查为高配直气阀漏气导致</t>
  </si>
  <si>
    <t>更换高配直气阀</t>
  </si>
  <si>
    <t>QK1933</t>
  </si>
  <si>
    <t>菏泽宏凯</t>
  </si>
  <si>
    <t>202503627179</t>
  </si>
  <si>
    <t>R11AU33WXWXDM56MD</t>
  </si>
  <si>
    <t>LFNA4LCAXRAE05994</t>
  </si>
  <si>
    <t>BHP24006043</t>
  </si>
  <si>
    <t>云内490PLUS2</t>
  </si>
  <si>
    <t>2024-01-29</t>
  </si>
  <si>
    <t>2024-08-05</t>
  </si>
  <si>
    <t>2025-03-22</t>
  </si>
  <si>
    <t>菏泽宏凯汽车销售有限公司</t>
  </si>
  <si>
    <t>LDB49SHT0014803</t>
  </si>
  <si>
    <t>低配直气阀</t>
  </si>
  <si>
    <t>2025-03-24</t>
  </si>
  <si>
    <t>JS25060706699</t>
  </si>
  <si>
    <t>2025-03-23</t>
  </si>
  <si>
    <t>用户反映车辆漏气</t>
  </si>
  <si>
    <t>检查为座椅低配直气阀漏气</t>
  </si>
  <si>
    <t>更换低配直气阀</t>
  </si>
  <si>
    <t>202503604986</t>
  </si>
  <si>
    <t>政策索赔</t>
  </si>
  <si>
    <t>R01AU33WXWXDM25MD</t>
  </si>
  <si>
    <t>LFNA4LCA3PHA03528</t>
  </si>
  <si>
    <t>BHP23036289</t>
  </si>
  <si>
    <t>2023-12-13</t>
  </si>
  <si>
    <t>2024-03-14</t>
  </si>
  <si>
    <t>2025-03-18</t>
  </si>
  <si>
    <t>低配直气阀质保12个月，超保4天，烦请领导审核通过</t>
  </si>
  <si>
    <t>2025-03-27</t>
  </si>
  <si>
    <t>维修技师拆检为座椅低配直气阀漏气</t>
  </si>
  <si>
    <t>需要更换低配直气阀</t>
  </si>
  <si>
    <t>202412273070</t>
  </si>
  <si>
    <t>LFNA4LCA2PHA03519</t>
  </si>
  <si>
    <t>BHP23034280</t>
  </si>
  <si>
    <t>2024-01-15</t>
  </si>
  <si>
    <t>2024-12-26</t>
  </si>
  <si>
    <t>2024-12-30</t>
  </si>
  <si>
    <t>JS25040722682</t>
  </si>
  <si>
    <t>2024-12-27</t>
  </si>
  <si>
    <t>用户反映车辆漏气，车辆停下车气压很快没有</t>
  </si>
  <si>
    <t>维修技师检测为主驾驶座椅低配直气阀漏气导致</t>
  </si>
  <si>
    <t>需要更换低配直气阀漏</t>
  </si>
  <si>
    <t>QD1831</t>
  </si>
  <si>
    <t>河南汝通</t>
  </si>
  <si>
    <t>202507117290</t>
  </si>
  <si>
    <t>R11AU33WXWXDPD5AE</t>
  </si>
  <si>
    <t>LFNA4MJA0RAE18584</t>
  </si>
  <si>
    <t>BHQ24010602</t>
  </si>
  <si>
    <t>云内 490PLUS150</t>
  </si>
  <si>
    <t>2024-04-12</t>
  </si>
  <si>
    <t>2025-06-13</t>
  </si>
  <si>
    <t>2025-07-19</t>
  </si>
  <si>
    <t>河南汝通汽车销售服务有限公司</t>
  </si>
  <si>
    <t>LDB496800010AH95-C00</t>
  </si>
  <si>
    <t>驾驶员座总成</t>
  </si>
  <si>
    <t>1</t>
  </si>
  <si>
    <t>2025-07-24</t>
  </si>
  <si>
    <t>JS25080717619</t>
  </si>
  <si>
    <t>2025-07-23</t>
  </si>
  <si>
    <t>客户反应车辆蹲底。</t>
  </si>
  <si>
    <t>经检查发现驾驶员座连接气管密封不严导致。</t>
  </si>
  <si>
    <t>重新装配，故障排除。</t>
  </si>
  <si>
    <t>河北工厂</t>
  </si>
  <si>
    <t>A0731</t>
  </si>
  <si>
    <t>东港</t>
  </si>
  <si>
    <t>202505873558</t>
  </si>
  <si>
    <t>Q05AU33164T20A0P1</t>
  </si>
  <si>
    <t>LFNA4LJA8PAE40159</t>
  </si>
  <si>
    <t>60728531</t>
  </si>
  <si>
    <t>大柴CA4DD1-16E6</t>
  </si>
  <si>
    <t>2023-10-22</t>
  </si>
  <si>
    <t>2024-05-24</t>
  </si>
  <si>
    <t>2025-05-19</t>
  </si>
  <si>
    <t>LDB49SLT0010563</t>
  </si>
  <si>
    <t>减震器</t>
  </si>
  <si>
    <t>2025-06-12</t>
  </si>
  <si>
    <t>JS25070465135</t>
  </si>
  <si>
    <t>2025-05-21</t>
  </si>
  <si>
    <t>用户反映座椅无减震</t>
  </si>
  <si>
    <t>经服务人员拆卸检查发现车辆驾驶员座椅减震器内部密封不严漏油</t>
  </si>
  <si>
    <t>予以更换损坏件后，故障排除</t>
  </si>
  <si>
    <t>河北\安路普</t>
  </si>
  <si>
    <t>202505861172</t>
  </si>
  <si>
    <t>R11AU33WXWXDB47P1</t>
  </si>
  <si>
    <t>LFNA4MJA3PAE41077</t>
  </si>
  <si>
    <t>77195757</t>
  </si>
  <si>
    <t>康机F2.5NS6B160</t>
  </si>
  <si>
    <t>2023-10-26</t>
  </si>
  <si>
    <t>2024-06-28</t>
  </si>
  <si>
    <t>2025-05-16</t>
  </si>
  <si>
    <t>2025-05-20</t>
  </si>
  <si>
    <t>JS25070465328</t>
  </si>
  <si>
    <t>给与更换驾驶员座椅里的高配直气阀故障排除</t>
  </si>
  <si>
    <t>QD2006</t>
  </si>
  <si>
    <t>江西锦隆</t>
  </si>
  <si>
    <t>202507117117</t>
  </si>
  <si>
    <t>R01AU33174TDP51P1</t>
  </si>
  <si>
    <t>LFNA4LJA2RAE12392</t>
  </si>
  <si>
    <t>60754057</t>
  </si>
  <si>
    <t>2024-03-13</t>
  </si>
  <si>
    <t>2024-07-23</t>
  </si>
  <si>
    <t>2025-07-20</t>
  </si>
  <si>
    <t>JS25080717200</t>
  </si>
  <si>
    <t>2025-07-22</t>
  </si>
  <si>
    <t>用户进站反映说车辆座熄火后驾驶室里面有漏气的声音</t>
  </si>
  <si>
    <t>检查后发现是座椅底下的高配直气阀漏气，</t>
  </si>
  <si>
    <t>更换高配直气阀一件，试车故障排除</t>
  </si>
  <si>
    <t>QK2005</t>
  </si>
  <si>
    <t>吉安瑞凯</t>
  </si>
  <si>
    <t>202507054327</t>
  </si>
  <si>
    <t>R01AU33WX4TDH20P1</t>
  </si>
  <si>
    <t>LFNA4LJAXPAM81065</t>
  </si>
  <si>
    <t>77188522</t>
  </si>
  <si>
    <t>2023-10-18</t>
  </si>
  <si>
    <t>2024-10-21</t>
  </si>
  <si>
    <t>2025-07-05</t>
  </si>
  <si>
    <t>吉安新奥枫</t>
  </si>
  <si>
    <t>JS25080717446</t>
  </si>
  <si>
    <t>客户反映车辆漏气</t>
  </si>
  <si>
    <t>经服务站检查发现是座椅下端高配直气阀损坏导致漏气</t>
  </si>
  <si>
    <t>给予客户车辆更换高配直气阀</t>
  </si>
  <si>
    <t>QD1934</t>
  </si>
  <si>
    <t>烟台正杰</t>
  </si>
  <si>
    <t>202502518507</t>
  </si>
  <si>
    <t>Q05AU33WX4T209QP1</t>
  </si>
  <si>
    <t>LFNA4LJA2PAE28394</t>
  </si>
  <si>
    <t>77177168</t>
  </si>
  <si>
    <t>2023-07-19</t>
  </si>
  <si>
    <t>2023-10-11</t>
  </si>
  <si>
    <t>2025-02-25</t>
  </si>
  <si>
    <t>LDB496803010BH26-C00</t>
  </si>
  <si>
    <t>座垫总成(参见6800010BH26-C00)</t>
  </si>
  <si>
    <t>2025-03-11</t>
  </si>
  <si>
    <t>JS25040722204</t>
  </si>
  <si>
    <t>2025-03-09</t>
  </si>
  <si>
    <t>车辆行驶中驾驶员座椅坐垫塌陷</t>
  </si>
  <si>
    <t>检修发现驾驶员坐垫海绵塌陷导致</t>
  </si>
  <si>
    <t>更换驾驶员坐垫，故障排除</t>
  </si>
  <si>
    <t>QK2824</t>
  </si>
  <si>
    <t>云南加冕</t>
  </si>
  <si>
    <t>202411032516</t>
  </si>
  <si>
    <t>正常索赔（外出）</t>
  </si>
  <si>
    <t>R01AU36174TD031P1</t>
  </si>
  <si>
    <t>LFNA4LJC1RLE90491</t>
  </si>
  <si>
    <t>60749074</t>
  </si>
  <si>
    <t>2024-02-27</t>
  </si>
  <si>
    <t>2024-03-21</t>
  </si>
  <si>
    <t>2024-11-08</t>
  </si>
  <si>
    <t>云南加冕汽车维修服务有限公司</t>
  </si>
  <si>
    <t>LDB496800010BH26-C00</t>
  </si>
  <si>
    <t>QKWQ</t>
  </si>
  <si>
    <t>2024-12-23</t>
  </si>
  <si>
    <t>JS25080717614</t>
  </si>
  <si>
    <t>2024-12-17</t>
  </si>
  <si>
    <t>客户反映车辆漏气；无法行驶，等着去送货。（该故障在其它服务站处理多次依旧没有处理好）</t>
  </si>
  <si>
    <t>经检查为座椅内部气管密封不严漏气导致。已上传检测视频</t>
  </si>
  <si>
    <t>由于故障已经处理多次耽误客户用车抱怨强烈，我站有该配件总成，故申请为客户更换座椅总成，排除故障。</t>
  </si>
  <si>
    <t>QK1103</t>
  </si>
  <si>
    <t>宁夏中拓</t>
  </si>
  <si>
    <t>202503610521</t>
  </si>
  <si>
    <t>R01AU33WX4T2M79P1</t>
  </si>
  <si>
    <t>LFNA4LJA6PAE39978</t>
  </si>
  <si>
    <t>77192387</t>
  </si>
  <si>
    <t>2023-10-21</t>
  </si>
  <si>
    <t>2024-03-25</t>
  </si>
  <si>
    <t>宁夏中拓汽车销售服务有限公司</t>
  </si>
  <si>
    <t>13202503180916500645由于该车装配座椅的标识为纸质材质，贴于座椅表面，车辆在使用过程中，导致纸质标签丢失，已附行驶证合影以及电子目录截图。烦请老师核实。座椅纸质标识脱落，丢失，烦请核实</t>
  </si>
  <si>
    <t>2025-04-18</t>
  </si>
  <si>
    <t>JS25080717675</t>
  </si>
  <si>
    <t>2025-04-12</t>
  </si>
  <si>
    <t>车辆座椅漏气</t>
  </si>
  <si>
    <t>经检查车辆高配直气阀漏气</t>
  </si>
  <si>
    <t>更换直气阀</t>
  </si>
  <si>
    <t>202503560927</t>
  </si>
  <si>
    <t>R01AU33WX4TDP3IC5</t>
  </si>
  <si>
    <t>LFNA4LJA4RAE13026</t>
  </si>
  <si>
    <t>77623926</t>
  </si>
  <si>
    <t>康机F2.5NS6B172</t>
  </si>
  <si>
    <t>2024-03-16</t>
  </si>
  <si>
    <t>13202503090942310766</t>
  </si>
  <si>
    <t>LDB49BPC0010221</t>
  </si>
  <si>
    <t>腰脱开关</t>
  </si>
  <si>
    <t>2025-03-10</t>
  </si>
  <si>
    <t>经检查车辆座椅腰脱开关漏气导致</t>
  </si>
  <si>
    <t>更换座椅腰脱开关</t>
  </si>
  <si>
    <t>202412250071</t>
  </si>
  <si>
    <t>Q05AU33WX4RD0BYP1</t>
  </si>
  <si>
    <t>LFNA4LJA9RAE01518</t>
  </si>
  <si>
    <t>77611761</t>
  </si>
  <si>
    <t>2024-01-10</t>
  </si>
  <si>
    <t>2024-03-30</t>
  </si>
  <si>
    <t>2024-12-21</t>
  </si>
  <si>
    <t>2025-02-14</t>
  </si>
  <si>
    <t>车辆行驶中驾驶员座椅不升降</t>
  </si>
  <si>
    <t>检修发现驾驶员座椅直气阀卡滞导致</t>
  </si>
  <si>
    <t>更换直气阀，故障排除</t>
  </si>
  <si>
    <t>D1522</t>
  </si>
  <si>
    <t>邳州</t>
  </si>
  <si>
    <t>202412183279</t>
  </si>
  <si>
    <t>R11AU3344WXDP5TW2</t>
  </si>
  <si>
    <t>LFNA4LCA3RAE11135</t>
  </si>
  <si>
    <t>54056677</t>
  </si>
  <si>
    <t>锡柴CA4DB1A14E68</t>
  </si>
  <si>
    <t>2024-03-07</t>
  </si>
  <si>
    <t>2024-05-07</t>
  </si>
  <si>
    <t>2024-12-08</t>
  </si>
  <si>
    <t>2024-12-12</t>
  </si>
  <si>
    <t>JS25040722094</t>
  </si>
  <si>
    <t>2024-12-10</t>
  </si>
  <si>
    <t>车辆驾驶员座椅漏气</t>
  </si>
  <si>
    <t>经检查发现为直气阀密封不严导致漏气</t>
  </si>
  <si>
    <t>更换新件后 故障排除</t>
  </si>
  <si>
    <t>202504676600</t>
  </si>
  <si>
    <t>LFNA4LCA3RAE04833</t>
  </si>
  <si>
    <t>BHP24004948</t>
  </si>
  <si>
    <t>2024-01-23</t>
  </si>
  <si>
    <t>2024-05-19</t>
  </si>
  <si>
    <t>2025-04-01</t>
  </si>
  <si>
    <t>图3为座椅总成号，已上传</t>
  </si>
  <si>
    <t>2025-04-14</t>
  </si>
  <si>
    <t>2025-04-13</t>
  </si>
  <si>
    <t>维修技师检测发现为座椅低配直气阀漏气</t>
  </si>
  <si>
    <t>QD1966</t>
  </si>
  <si>
    <t>菏泽富登</t>
  </si>
  <si>
    <t>202412277891</t>
  </si>
  <si>
    <t>R01AU33174TDM96P1</t>
  </si>
  <si>
    <t>LFNA4LJA8PAE41490</t>
  </si>
  <si>
    <t>60729178</t>
  </si>
  <si>
    <t>2023-10-28</t>
  </si>
  <si>
    <t>故障视频已上传至附件，座椅总成铭牌丢失，望老师审核谢谢。</t>
  </si>
  <si>
    <t>JS25050768490</t>
  </si>
  <si>
    <t>2024-12-28</t>
  </si>
  <si>
    <t>用户进站报修座椅漏气。</t>
  </si>
  <si>
    <t>经维修人员现场检查为座椅气阀密封不严造成。</t>
  </si>
  <si>
    <t>拆装座椅总成更换座椅气阀，试车故障排除。</t>
  </si>
  <si>
    <t>QK0708</t>
  </si>
  <si>
    <t>葫芦岛华跃</t>
  </si>
  <si>
    <t>202505909053</t>
  </si>
  <si>
    <t>R11AU33WX4T2P9IP1</t>
  </si>
  <si>
    <t>LFNA4MJA2RAE15329</t>
  </si>
  <si>
    <t>77623609</t>
  </si>
  <si>
    <t>2024-03-26</t>
  </si>
  <si>
    <t>2025-05-28</t>
  </si>
  <si>
    <t>JS25080717444</t>
  </si>
  <si>
    <t>2025-05-29</t>
  </si>
  <si>
    <t>用户反映该车的座椅漏气不减震</t>
  </si>
  <si>
    <t>经鉴定该车的座椅低配直气阀，断裂漏气造成</t>
  </si>
  <si>
    <t>更换座椅气阀修复故障</t>
  </si>
  <si>
    <t>202411110060</t>
  </si>
  <si>
    <t>LFNA4LCA0PHA03521</t>
  </si>
  <si>
    <t>BHP23034268</t>
  </si>
  <si>
    <t>2024-05-23</t>
  </si>
  <si>
    <t>2024-11-25</t>
  </si>
  <si>
    <t>2025-01-07</t>
  </si>
  <si>
    <t>2024-11-26</t>
  </si>
  <si>
    <t>维修技师拆检发现为座椅低配直气阀漏气</t>
  </si>
  <si>
    <t>更换低配直气阀故障解除</t>
  </si>
  <si>
    <t>QD2015</t>
  </si>
  <si>
    <t>宜春德鸿</t>
  </si>
  <si>
    <t>202501366197</t>
  </si>
  <si>
    <t>R01AU33174TDP38P1</t>
  </si>
  <si>
    <t>LFNA4LJA7RAE04871</t>
  </si>
  <si>
    <t>60743067</t>
  </si>
  <si>
    <t>2025-01-15</t>
  </si>
  <si>
    <t>座椅标识标识照片 已上传敬请审核</t>
  </si>
  <si>
    <t>LMC838212035-D9031</t>
  </si>
  <si>
    <t>左侧带扣锁总成</t>
  </si>
  <si>
    <t>2025-03-04</t>
  </si>
  <si>
    <t>JS25080717300</t>
  </si>
  <si>
    <t>2025-03-03</t>
  </si>
  <si>
    <t>该车漏气</t>
  </si>
  <si>
    <t>经检查该车主驾驶员座椅升降阀损坏漏气，</t>
  </si>
  <si>
    <t>现场无此备品，旧时为用户打胶修复处理，排除故障。</t>
  </si>
  <si>
    <t>202505852569</t>
  </si>
  <si>
    <t>LFNA4MJA5RAE03403</t>
  </si>
  <si>
    <t>77613541</t>
  </si>
  <si>
    <t>2024-09-02</t>
  </si>
  <si>
    <t>2025-05-14</t>
  </si>
  <si>
    <t xml:space="preserve">客户反映该车座椅漏气 </t>
  </si>
  <si>
    <t>经检查该车驾驶员座椅内高配直气阀损坏导致漏气</t>
  </si>
  <si>
    <t>给与更换驾驶员座椅内高配直气阀故障排除</t>
  </si>
  <si>
    <t>QD3102</t>
  </si>
  <si>
    <t>重庆成高</t>
  </si>
  <si>
    <t>202507133952</t>
  </si>
  <si>
    <t>Q05AU38484TD001CU</t>
  </si>
  <si>
    <t>LFNA4LJDXSAE05545</t>
  </si>
  <si>
    <t>54164796</t>
  </si>
  <si>
    <t>锡柴CA4DT2-18E68</t>
  </si>
  <si>
    <t>2025-02-13</t>
  </si>
  <si>
    <t>2025-07-14</t>
  </si>
  <si>
    <t>冀E3EH58</t>
  </si>
  <si>
    <t>LDB496800010MA96</t>
  </si>
  <si>
    <t>2025-07-26</t>
  </si>
  <si>
    <t>JS25080717225</t>
  </si>
  <si>
    <t>2025-07-25</t>
  </si>
  <si>
    <t>用户反映座椅不升降</t>
  </si>
  <si>
    <t>经拆检座椅发现是座椅气囊坏了导致不上升</t>
  </si>
  <si>
    <t>因需要调件用户等不了，因此给予拆检应急处理，故障暂时排除。</t>
  </si>
  <si>
    <t>QK2607</t>
  </si>
  <si>
    <t>绵阳新领翔</t>
  </si>
  <si>
    <t>202412134108</t>
  </si>
  <si>
    <t>R01AU33174TDM70AE</t>
  </si>
  <si>
    <t>LFNA4LJA6PLE90966</t>
  </si>
  <si>
    <t>60734051</t>
  </si>
  <si>
    <t>2023-12-19</t>
  </si>
  <si>
    <t>2024-07-01</t>
  </si>
  <si>
    <t>2025-06-10</t>
  </si>
  <si>
    <t>JS25080717304</t>
  </si>
  <si>
    <t>2024-12-01</t>
  </si>
  <si>
    <t>车辆进站报漏气</t>
  </si>
  <si>
    <t>检查发现：驾驶员座椅本体气管漏气厉害，用户不愿意更换配件。</t>
  </si>
  <si>
    <t>更换驾驶座椅总成后，故障排除。</t>
  </si>
  <si>
    <t>202505903964</t>
  </si>
  <si>
    <t>2025-05-27</t>
  </si>
  <si>
    <t>LDB49SLT0010277</t>
  </si>
  <si>
    <t>气囊</t>
  </si>
  <si>
    <t>客户反映该车驾驶员座椅漏气</t>
  </si>
  <si>
    <t>经检查该车驾驶员座椅气囊内部短路导致</t>
  </si>
  <si>
    <t>给与更换驾驶员座椅气囊故障排除</t>
  </si>
  <si>
    <t>E2039</t>
  </si>
  <si>
    <t>萍乡三鑫达</t>
  </si>
  <si>
    <t>202506005046</t>
  </si>
  <si>
    <t>R01AU36484TD079P1</t>
  </si>
  <si>
    <t>LFNA4MJC2RAE48090</t>
  </si>
  <si>
    <t>54142001</t>
  </si>
  <si>
    <t>2024-11-28</t>
  </si>
  <si>
    <t>2025-05-07</t>
  </si>
  <si>
    <t>2025-06-23</t>
  </si>
  <si>
    <t>2025-07-03</t>
  </si>
  <si>
    <t>JS25080717424</t>
  </si>
  <si>
    <t>2025-06-24</t>
  </si>
  <si>
    <t>用户进站反映座椅弹不起</t>
  </si>
  <si>
    <t>经检查，高配直气阀紧导至座椅弹不起</t>
  </si>
  <si>
    <t>用户之前已经两次在服务调整直气阀均未能解决故障，更换高配直气阀后故障排除</t>
  </si>
  <si>
    <t>B1938</t>
  </si>
  <si>
    <t>临沂汽贸</t>
  </si>
  <si>
    <t>202501410406</t>
  </si>
  <si>
    <t>R01AU33174TDH98P1</t>
  </si>
  <si>
    <t>LFNA4LJA3RAE09288</t>
  </si>
  <si>
    <t>60751280</t>
  </si>
  <si>
    <t>2024-02-25</t>
  </si>
  <si>
    <t>2024-09-29</t>
  </si>
  <si>
    <t>2025-01-26</t>
  </si>
  <si>
    <t>2025-01-28</t>
  </si>
  <si>
    <t>JS25030771001</t>
  </si>
  <si>
    <t>2025-01-27</t>
  </si>
  <si>
    <t>驾驶员座椅漏气</t>
  </si>
  <si>
    <t>检查发现驾驶员座椅直气阀密封不良造成漏气的故障</t>
  </si>
  <si>
    <t>更换直气阀试车故障排除</t>
  </si>
  <si>
    <t>QK2711</t>
  </si>
  <si>
    <t>贵州紫麟</t>
  </si>
  <si>
    <t>202503589882</t>
  </si>
  <si>
    <t>Q01AK36484TD070W2</t>
  </si>
  <si>
    <t>LFNA4MJC6RAE37786</t>
  </si>
  <si>
    <t>54121852</t>
  </si>
  <si>
    <t>2024-08-29</t>
  </si>
  <si>
    <t>2024-10-18</t>
  </si>
  <si>
    <t>贵州紫麟汽车服务有限公司</t>
  </si>
  <si>
    <t>LAAD36800010BH26-C00</t>
  </si>
  <si>
    <t>2025-03-16</t>
  </si>
  <si>
    <t>JS25080717523</t>
  </si>
  <si>
    <t>2025-03-15</t>
  </si>
  <si>
    <t>客户报修车子打不上气无法行驶。</t>
  </si>
  <si>
    <t>现场检查判断驾驶员座椅总成直通快插接头挤压变形导致。</t>
  </si>
  <si>
    <t>用剪刀剪无变形部分重新按装测试故障排除。</t>
  </si>
  <si>
    <t>QK2808</t>
  </si>
  <si>
    <t>曲靖洪盛</t>
  </si>
  <si>
    <t>202502486315</t>
  </si>
  <si>
    <t>R01AU36174TD029P1</t>
  </si>
  <si>
    <t>LFNA4MJC5RLE90502</t>
  </si>
  <si>
    <t>60749071</t>
  </si>
  <si>
    <t>2024-04-10</t>
  </si>
  <si>
    <t>2025-02-21</t>
  </si>
  <si>
    <t>气管漏气打不上气体，断气刹释放不了无法行驶，驾驶员无法处理</t>
  </si>
  <si>
    <t>2025-07-16</t>
  </si>
  <si>
    <t>JS25080717427</t>
  </si>
  <si>
    <t>2025-04-21</t>
  </si>
  <si>
    <t>用户反映车辆漏气打不上气车辆无法行驶</t>
  </si>
  <si>
    <t>驾驶员座椅低配直气阀密封不良漏气断气刹释放不了导致</t>
  </si>
  <si>
    <t>更换驾驶员座椅低配直气阀故障排除</t>
  </si>
  <si>
    <t>QK1906</t>
  </si>
  <si>
    <t>聊城豪鑫</t>
  </si>
  <si>
    <t>202502498415</t>
  </si>
  <si>
    <t>商品车售前（外出）</t>
  </si>
  <si>
    <t>R01AU33WXWXDP8FAE</t>
  </si>
  <si>
    <t>LFNA4LJA0RAM03509</t>
  </si>
  <si>
    <t>BHQT0020795</t>
  </si>
  <si>
    <t>2024-06-21</t>
  </si>
  <si>
    <t xml:space="preserve"> </t>
  </si>
  <si>
    <t>2025-02-24</t>
  </si>
  <si>
    <t>图片2为责任厂家标识照</t>
  </si>
  <si>
    <t>LDB496800010MA98</t>
  </si>
  <si>
    <t>2025-07-31</t>
  </si>
  <si>
    <t>JS25080717383</t>
  </si>
  <si>
    <t>2025-04-30</t>
  </si>
  <si>
    <t>漏气</t>
  </si>
  <si>
    <t>经排查，发现座椅气管接头处脱出</t>
  </si>
  <si>
    <t>重新调整，故障排除</t>
  </si>
  <si>
    <t>QD0521</t>
  </si>
  <si>
    <t>赤峰巴林</t>
  </si>
  <si>
    <t>202504732752</t>
  </si>
  <si>
    <t>R01AU47184TD078P1</t>
  </si>
  <si>
    <t>LFNABMJJ1PAE43061</t>
  </si>
  <si>
    <t>60731434</t>
  </si>
  <si>
    <t>大柴CA4DD2-18E6</t>
  </si>
  <si>
    <t>2025-04-15</t>
  </si>
  <si>
    <t>用户已提前做发动机首保，公里数无法保存</t>
  </si>
  <si>
    <t>2025-05-12</t>
  </si>
  <si>
    <t>JS25070465294</t>
  </si>
  <si>
    <t>2025-04-29</t>
  </si>
  <si>
    <t>用户反映座椅自动下落</t>
  </si>
  <si>
    <t>现场检查发现气囊慢撒气导致座椅自动下落</t>
  </si>
  <si>
    <t>为用户更换气囊，故障排除</t>
  </si>
  <si>
    <t>202506997829</t>
  </si>
  <si>
    <t>LFNA4MJA3RAE03397</t>
  </si>
  <si>
    <t>77613554</t>
  </si>
  <si>
    <t>2025-06-21</t>
  </si>
  <si>
    <t>2025-06-27</t>
  </si>
  <si>
    <t>客户反应该车漏气 无法正常行驶请求外出救援</t>
  </si>
  <si>
    <t>经现场检查该车驾驶员座椅中高配直气阀损坏 导致车辆漏气</t>
  </si>
  <si>
    <t>给与更换高配直气阀  试车后故障排除</t>
  </si>
  <si>
    <t>202506947009</t>
  </si>
  <si>
    <t>R11AU33WXWXDP8KP1</t>
  </si>
  <si>
    <t>LFNA4MCA0RAE09221</t>
  </si>
  <si>
    <t>BHP24007841</t>
  </si>
  <si>
    <t>2024-06-11</t>
  </si>
  <si>
    <t>2025-06-19</t>
  </si>
  <si>
    <t>202503570577</t>
  </si>
  <si>
    <t>R11AU33WX4TDM51MD</t>
  </si>
  <si>
    <t>LFNA4LCA1PHA03950</t>
  </si>
  <si>
    <t>BHP23037926</t>
  </si>
  <si>
    <t>2024-06-30</t>
  </si>
  <si>
    <t>已上传座椅总成号</t>
  </si>
  <si>
    <t>QD2624</t>
  </si>
  <si>
    <t>叙永巨翔</t>
  </si>
  <si>
    <t>202412279710</t>
  </si>
  <si>
    <t>R01AU33174TDH99C5</t>
  </si>
  <si>
    <t>LFNA4LJA4RAE09025</t>
  </si>
  <si>
    <t>60750618</t>
  </si>
  <si>
    <t>2024-02-24</t>
  </si>
  <si>
    <t>2024-03-20</t>
  </si>
  <si>
    <t>叙永县巨翔汽车维修有限公司</t>
  </si>
  <si>
    <t>工单号21202412281135361558,已更改。</t>
  </si>
  <si>
    <t>2025-02-27</t>
  </si>
  <si>
    <t>JS25080717568</t>
  </si>
  <si>
    <t>用户报修车辆打不上气、漏气。</t>
  </si>
  <si>
    <t>现场检查，发现车辆座椅内部的高配直气阀漏气损坏导致故障。</t>
  </si>
  <si>
    <t>更换车辆座椅内部的高配直气阀试车故障排除。</t>
  </si>
  <si>
    <t>QD1827</t>
  </si>
  <si>
    <t>河南运之达</t>
  </si>
  <si>
    <t>202411103785</t>
  </si>
  <si>
    <t>R01AU33174TDH98C5</t>
  </si>
  <si>
    <t>LFNA4LJA0PAE37921</t>
  </si>
  <si>
    <t>60726953</t>
  </si>
  <si>
    <t>2024-01-06</t>
  </si>
  <si>
    <t>2024-11-19</t>
  </si>
  <si>
    <t>LDB496804050BH26-C00</t>
  </si>
  <si>
    <t>减振系统总成(参见6800010BH26-C00)</t>
  </si>
  <si>
    <t>2025-06-17</t>
  </si>
  <si>
    <t>JS25080717531</t>
  </si>
  <si>
    <t>用户反映车辆座椅没有减震效果</t>
  </si>
  <si>
    <t>驾驶员座椅减震器内漏损坏无缓冲效果</t>
  </si>
  <si>
    <t>更换减震系统总成，故障排除</t>
  </si>
  <si>
    <t>B1990</t>
  </si>
  <si>
    <t>济宁凯泽</t>
  </si>
  <si>
    <t>202412221964</t>
  </si>
  <si>
    <t>R11AU33WXWXDD11P1</t>
  </si>
  <si>
    <t>LFNA4LJA7PAE15107</t>
  </si>
  <si>
    <t>77164666</t>
  </si>
  <si>
    <t>康机F2.5NS6B150</t>
  </si>
  <si>
    <t>2023-03-31</t>
  </si>
  <si>
    <t>2024-03-31</t>
  </si>
  <si>
    <t>2024-12-15</t>
  </si>
  <si>
    <t>JS25040722399</t>
  </si>
  <si>
    <t>2024-12-18</t>
  </si>
  <si>
    <t>座椅不起</t>
  </si>
  <si>
    <t>检测为座椅气阀损坏导致故障</t>
  </si>
  <si>
    <t>更换新件 故障排除</t>
  </si>
  <si>
    <t>202412144749</t>
  </si>
  <si>
    <t>R11AU33444TDM41P1</t>
  </si>
  <si>
    <t>LFNA4MCA5PAE36654</t>
  </si>
  <si>
    <t>54008863</t>
  </si>
  <si>
    <t>2023-10-12</t>
  </si>
  <si>
    <t>2024-01-04</t>
  </si>
  <si>
    <t>2024-12-02</t>
  </si>
  <si>
    <t>21202412020837140421</t>
  </si>
  <si>
    <t>2025-01-18</t>
  </si>
  <si>
    <t>2024-12-03</t>
  </si>
  <si>
    <t>客服指派车辆漏气，无法行驶</t>
  </si>
  <si>
    <t>经检查车辆座椅低配直气阀漏气</t>
  </si>
  <si>
    <t>202502476335</t>
  </si>
  <si>
    <t>R11AU3344WXDN17AE</t>
  </si>
  <si>
    <t>LFNA4MCA0RAE01667</t>
  </si>
  <si>
    <t>54038188</t>
  </si>
  <si>
    <t>2024-01-11</t>
  </si>
  <si>
    <t>2024-02-19</t>
  </si>
  <si>
    <t>2025-02-18</t>
  </si>
  <si>
    <t>2025-02-20</t>
  </si>
  <si>
    <t>经检查发现为座椅低配直气阀密封不严导致漏气</t>
  </si>
  <si>
    <t>202506019493</t>
  </si>
  <si>
    <t>LFNA4MJA0RAE03406</t>
  </si>
  <si>
    <t>77613557</t>
  </si>
  <si>
    <t>2024-01-18</t>
  </si>
  <si>
    <t>2025-06-26</t>
  </si>
  <si>
    <t>用户反映车辆的驾驶员座椅不调节高度，漏气</t>
  </si>
  <si>
    <t>经鉴定该车座椅气囊调节低配直气阀漏气造成座椅不调节，座椅无减震</t>
  </si>
  <si>
    <t>更换座椅调节低配直气阀修复故障</t>
  </si>
  <si>
    <t>QK1822</t>
  </si>
  <si>
    <t>固始顺通</t>
  </si>
  <si>
    <t>202501332441</t>
  </si>
  <si>
    <t>R01AU33174TDN28C5</t>
  </si>
  <si>
    <t>LFNA4LJA0PHA04249</t>
  </si>
  <si>
    <t>60734314</t>
  </si>
  <si>
    <t>2023-12-26</t>
  </si>
  <si>
    <t>2024-04-17</t>
  </si>
  <si>
    <t>2025-01-02</t>
  </si>
  <si>
    <t>固始县顺通汽车销售服务有限公司</t>
  </si>
  <si>
    <t>21202501020729300107</t>
  </si>
  <si>
    <t>JS25080717565</t>
  </si>
  <si>
    <t>2025-01-08</t>
  </si>
  <si>
    <t>用户反映车辆座椅漏气</t>
  </si>
  <si>
    <t>经检测为车辆座椅直气阀损坏漏气所导致</t>
  </si>
  <si>
    <t>更换车辆座椅直气阀故障排除</t>
  </si>
  <si>
    <t>202506988943</t>
  </si>
  <si>
    <t>LFNA4MJA1RAE02331</t>
  </si>
  <si>
    <t>77611791</t>
  </si>
  <si>
    <t>2024-01-13</t>
  </si>
  <si>
    <t>客户反映该车漏气 打不上气压 无法行驶 请求外出救援</t>
  </si>
  <si>
    <t>QK0801</t>
  </si>
  <si>
    <t>长春鑫博</t>
  </si>
  <si>
    <t>202502483030</t>
  </si>
  <si>
    <t>R01AU3344WXDN25P1</t>
  </si>
  <si>
    <t>LFNA4LCA5RAE09144</t>
  </si>
  <si>
    <t>54050272</t>
  </si>
  <si>
    <t>2024-04-28</t>
  </si>
  <si>
    <t>2025-01-06</t>
  </si>
  <si>
    <t>因当时进站反应车辆座椅漏气，检查发现是座椅的问题，还在保，我站直接就给更换了，此座椅是3月1日之前更换的，下次一定注意，望审批！</t>
  </si>
  <si>
    <t>2025-08-07</t>
  </si>
  <si>
    <t>JS25060706242</t>
  </si>
  <si>
    <t>主驾驶员座总成漏气。来站检修</t>
  </si>
  <si>
    <t>驾驶员座总成内部漏气，质量原因</t>
  </si>
  <si>
    <t>给予三包更换驾驶员座总成后，故障排除</t>
  </si>
  <si>
    <t>QK1926</t>
  </si>
  <si>
    <t>泰山福迪</t>
  </si>
  <si>
    <t>202503570870</t>
  </si>
  <si>
    <t>R11AU3344WXDB75MD</t>
  </si>
  <si>
    <t>LFNA4LCA1PAE13818</t>
  </si>
  <si>
    <t>53945750</t>
  </si>
  <si>
    <t>2023-03-26</t>
  </si>
  <si>
    <t>2024-04-01</t>
  </si>
  <si>
    <t>泰安市泰山区福迪技术服务站</t>
  </si>
  <si>
    <t>JS25060706604</t>
  </si>
  <si>
    <t>经检查座椅下面低配直气阀损坏导致漏气</t>
  </si>
  <si>
    <t>更换低配直气阀，故障解除</t>
  </si>
  <si>
    <t>202503549917</t>
  </si>
  <si>
    <t>R11AU3344WXDP7RAE</t>
  </si>
  <si>
    <t>LFNA4MCA5RAE08291</t>
  </si>
  <si>
    <t>54050256</t>
  </si>
  <si>
    <t>2024-05-29</t>
  </si>
  <si>
    <t>2025-03-05</t>
  </si>
  <si>
    <t>2025-03-07</t>
  </si>
  <si>
    <t>JS25060706120</t>
  </si>
  <si>
    <t>车辆驾驶员座椅底部漏气</t>
  </si>
  <si>
    <t>经检查发现为座椅底部直气阀密封不严导致漏气（泡沫测试）</t>
  </si>
  <si>
    <t>202507110168</t>
  </si>
  <si>
    <t>R11AU33WXWXDP5RMD</t>
  </si>
  <si>
    <t>LFNA4LJA3RAM04704</t>
  </si>
  <si>
    <t>BHQT0039191</t>
  </si>
  <si>
    <t>2025-07-17</t>
  </si>
  <si>
    <t>2025-07-21</t>
  </si>
  <si>
    <t>用户反应车辆座椅靠背塌陷变形</t>
  </si>
  <si>
    <t>座椅靠背骨架凹陷变形</t>
  </si>
  <si>
    <t>维修校正靠背骨架，故障排除</t>
  </si>
  <si>
    <t>202502470085</t>
  </si>
  <si>
    <t>LFNA4LCA6RAE05989</t>
  </si>
  <si>
    <t>BHP24004825</t>
  </si>
  <si>
    <t>2024-01-28</t>
  </si>
  <si>
    <t>2024-05-31</t>
  </si>
  <si>
    <t>用户反映车辆漏气，</t>
  </si>
  <si>
    <t>检查发现为座椅低配阀损坏导致漏气</t>
  </si>
  <si>
    <t>需要更换低配阀，换好后试车正常</t>
  </si>
  <si>
    <t>202411110089</t>
  </si>
  <si>
    <t>R11AU33WXWXDP3UAE</t>
  </si>
  <si>
    <t>LFNA4LJA8RAE11747</t>
  </si>
  <si>
    <t>BHQ24008493</t>
  </si>
  <si>
    <t>云内YN25PLUS160B</t>
  </si>
  <si>
    <t>2024-03-10</t>
  </si>
  <si>
    <t>2024-08-22</t>
  </si>
  <si>
    <t>用户反映驾驶室漏气</t>
  </si>
  <si>
    <t>维修技师拆检发现为低配直气阀漏气</t>
  </si>
  <si>
    <t>需要更换低配直气阀，换好后故障解除</t>
  </si>
  <si>
    <t>202506977769</t>
  </si>
  <si>
    <t>LFNA4LJA0RAE08471</t>
  </si>
  <si>
    <t>60700273</t>
  </si>
  <si>
    <t>2025-04-27</t>
  </si>
  <si>
    <t>新车上牌谢谢</t>
  </si>
  <si>
    <t xml:space="preserve">更换高配直气阀，故障排除 </t>
  </si>
  <si>
    <t>QK0605</t>
  </si>
  <si>
    <t>山西精卓万项</t>
  </si>
  <si>
    <t>202505865800</t>
  </si>
  <si>
    <t>Q05AU33WX4T20C3P1</t>
  </si>
  <si>
    <t>LFNA4LJA4RAE07193</t>
  </si>
  <si>
    <t>77616933</t>
  </si>
  <si>
    <t>2024-01-31</t>
  </si>
  <si>
    <t>2024-09-30</t>
  </si>
  <si>
    <t>2025-05-15</t>
  </si>
  <si>
    <t>太原市精卓万向汽车维修服务有限公司</t>
  </si>
  <si>
    <t>JS25070465474</t>
  </si>
  <si>
    <t>2025-05-17</t>
  </si>
  <si>
    <t>客户进站反映车辆座椅漏气</t>
  </si>
  <si>
    <t>修理工检查确诊为座椅的高配直通阀漏气</t>
  </si>
  <si>
    <t>更换座椅高配直通阀，故障排除。</t>
  </si>
  <si>
    <t>202412250161</t>
  </si>
  <si>
    <t>R01AU3317WXDD61P1</t>
  </si>
  <si>
    <t>LFNA4LJA7PHA03017</t>
  </si>
  <si>
    <t>60730587</t>
  </si>
  <si>
    <t>2023-10-30</t>
  </si>
  <si>
    <t>2023-12-25</t>
  </si>
  <si>
    <t>JS25040722221</t>
  </si>
  <si>
    <t>驶员座椅底座漏气，导致气囊不起,来站检修</t>
  </si>
  <si>
    <t>架驶员主座椅减振系统总成损坏，质量愿原因</t>
  </si>
  <si>
    <t>给予三包更换驶员主座椅减振系统总成后，故障排除</t>
  </si>
  <si>
    <t>202412197735</t>
  </si>
  <si>
    <t>R01AU33444TDB76P1</t>
  </si>
  <si>
    <t>LFNA4MCA1PAE16675</t>
  </si>
  <si>
    <t>53961173</t>
  </si>
  <si>
    <t>2023-04-12</t>
  </si>
  <si>
    <t>2024-08-03</t>
  </si>
  <si>
    <t>派工单号21202412122158253850 该车更换配件低配直气阀由座椅厂家直接提供不索赔材料费用</t>
  </si>
  <si>
    <t>2024-12-13</t>
  </si>
  <si>
    <t>用户反映车辆漏气打不上气手刹放不开车辆无法行驶</t>
  </si>
  <si>
    <t>驾驶员座椅气管低配直气阀密封不良漏气导致</t>
  </si>
  <si>
    <t xml:space="preserve">更换驾驶员座椅气管低配直气阀故障排除 </t>
  </si>
  <si>
    <t>202507095737</t>
  </si>
  <si>
    <t>R01AU33164TDC25P1</t>
  </si>
  <si>
    <t>LFNA4MJA3RAE09488</t>
  </si>
  <si>
    <t>60750599</t>
  </si>
  <si>
    <t>大柴CA4DD3-16E68</t>
  </si>
  <si>
    <t>2025-02-12</t>
  </si>
  <si>
    <t>2025-07-15</t>
  </si>
  <si>
    <t>该车更换配件由座椅厂家直接提供不索赔材料费用</t>
  </si>
  <si>
    <t>2025-07-18</t>
  </si>
  <si>
    <t>用户反映车辆座椅下有漏气声音打不上气体了</t>
  </si>
  <si>
    <t>驾驶员座椅气囊低配直气阀密封不良漏气导致</t>
  </si>
  <si>
    <t>更换低配直气阀故障排除</t>
  </si>
  <si>
    <t>B1833</t>
  </si>
  <si>
    <t>周口祥丰</t>
  </si>
  <si>
    <t>202507135480</t>
  </si>
  <si>
    <t>R01AU33WX4TDH45C5</t>
  </si>
  <si>
    <t>LFNA4LJA6PHA03171</t>
  </si>
  <si>
    <t>77602807</t>
  </si>
  <si>
    <t>2023-12-28</t>
  </si>
  <si>
    <t>JS25080717024</t>
  </si>
  <si>
    <t>车辆漏气.</t>
  </si>
  <si>
    <t>检查发现:驾驶员座总成配置气阀漏气严重,无法使用.</t>
  </si>
  <si>
    <t>拆装座椅并更换气阀后故障排除.</t>
  </si>
  <si>
    <t>202506958511</t>
  </si>
  <si>
    <t>LFNA4LJA1PAM81066</t>
  </si>
  <si>
    <t>77191033</t>
  </si>
  <si>
    <t>座椅上没有标示，拍了好几张外观照片</t>
  </si>
  <si>
    <t>2025-06-20</t>
  </si>
  <si>
    <t>经服务站检查发现是座椅下端直线阀漏气</t>
  </si>
  <si>
    <t>202504780719</t>
  </si>
  <si>
    <t>R01AU33WXWXDP89P1</t>
  </si>
  <si>
    <t>LFNA4LJA8RAE13207</t>
  </si>
  <si>
    <t>BHQ24009139</t>
  </si>
  <si>
    <t>2024-09-04</t>
  </si>
  <si>
    <t>2025-04-26</t>
  </si>
  <si>
    <t>2025-04-28</t>
  </si>
  <si>
    <t xml:space="preserve">驾驶员座椅底座漏气，导致气囊不起  </t>
  </si>
  <si>
    <t>驾驶员主座椅减振系统总成损坏，质量愿原因</t>
  </si>
  <si>
    <t>给予三包更换减振系统总成后，故障排除</t>
  </si>
  <si>
    <t>QK1923</t>
  </si>
  <si>
    <t>巨野启驾</t>
  </si>
  <si>
    <t>202412255230</t>
  </si>
  <si>
    <t>R01AU33174TDP9GP1</t>
  </si>
  <si>
    <t>LFNA4LJA4RAE09753</t>
  </si>
  <si>
    <t>60750989</t>
  </si>
  <si>
    <t>2024-02-28</t>
  </si>
  <si>
    <t>2024-09-23</t>
  </si>
  <si>
    <t>巨野启驾汽车维修服务有限公司</t>
  </si>
  <si>
    <t>已修改</t>
  </si>
  <si>
    <t>JS25040722554</t>
  </si>
  <si>
    <t>客户反映座椅有漏气</t>
  </si>
  <si>
    <t>拆检发现因座椅高配直气阀损坏导致漏气，需更换直气阀</t>
  </si>
  <si>
    <t>更换新的座椅直气阀后故障排除</t>
  </si>
  <si>
    <t>202503584174</t>
  </si>
  <si>
    <t>LFNA4LCA3RAE00927</t>
  </si>
  <si>
    <t>BHP23040521</t>
  </si>
  <si>
    <t>2024-01-08</t>
  </si>
  <si>
    <t>2025-03-14</t>
  </si>
  <si>
    <t>销售经理反映车辆漏气</t>
  </si>
  <si>
    <t>拆检发现为座椅低配气阀漏气</t>
  </si>
  <si>
    <t>202412155204</t>
  </si>
  <si>
    <t>LFNA4LCA0PHA03535</t>
  </si>
  <si>
    <t>BHP23035672</t>
  </si>
  <si>
    <t>2024-04-09</t>
  </si>
  <si>
    <t>2025-01-21</t>
  </si>
  <si>
    <t>2024-12-05</t>
  </si>
  <si>
    <t>经现场拆检发现座椅气阀密封圈磨损造成漏气。</t>
  </si>
  <si>
    <t>拆装座椅总成更换气阀，故障排除。</t>
  </si>
  <si>
    <t>202502467224</t>
  </si>
  <si>
    <t>Q05AU36184TD00HP1</t>
  </si>
  <si>
    <t>LFNABMJC1PAE34619</t>
  </si>
  <si>
    <t>60725552</t>
  </si>
  <si>
    <t>2023-09-14</t>
  </si>
  <si>
    <t>2025-02-16</t>
  </si>
  <si>
    <t>13202502161655023054</t>
  </si>
  <si>
    <t>经检查车辆高配直气阀漏气导致座椅漏气</t>
  </si>
  <si>
    <t>202411117185</t>
  </si>
  <si>
    <t>Q05AU33164T2083P1</t>
  </si>
  <si>
    <t>LFNA4LJA8PAE37942</t>
  </si>
  <si>
    <t>60728536</t>
  </si>
  <si>
    <t>2024-01-02</t>
  </si>
  <si>
    <t>总成铭牌丢失。</t>
  </si>
  <si>
    <t>2024-11-27</t>
  </si>
  <si>
    <t>座椅不升降。</t>
  </si>
  <si>
    <t>经现场拆检发现座椅气阀密封圈磨损造成。</t>
  </si>
  <si>
    <t>拆装座椅总成更换座椅高配直气阀，故障排除。</t>
  </si>
  <si>
    <t>202507125766</t>
  </si>
  <si>
    <t>LAAD3CFAAHYYF110.16</t>
  </si>
  <si>
    <t>阻尼器</t>
  </si>
  <si>
    <t>用户进站反应是车辆正驾驶室座椅车辆在颠簸路段会顶到车顶</t>
  </si>
  <si>
    <t>检查发现是座椅阻尼器失效导致座椅没有减振。</t>
  </si>
  <si>
    <t>更换阻尼器一件，试车故障排除</t>
  </si>
  <si>
    <t>202411127708</t>
  </si>
  <si>
    <t>LFNA4MCA5RAE00031</t>
  </si>
  <si>
    <t>54038192</t>
  </si>
  <si>
    <t>2024-01-03</t>
  </si>
  <si>
    <t>2024-04-02</t>
  </si>
  <si>
    <t>2025-01-14</t>
  </si>
  <si>
    <t>2024-11-29</t>
  </si>
  <si>
    <t>经检查发现为座椅底部直气阀密封不严导致漏气（泡沫测试） 需更换</t>
  </si>
  <si>
    <t>202411086951</t>
  </si>
  <si>
    <t>R11AU33WX4TDN23MD</t>
  </si>
  <si>
    <t>LFNA4MCA0RAE00745</t>
  </si>
  <si>
    <t>BHP23040546</t>
  </si>
  <si>
    <t>2024-04-29</t>
  </si>
  <si>
    <t>2024-11-21</t>
  </si>
  <si>
    <t>2024-12-20</t>
  </si>
  <si>
    <t>维修技师检查发现为座椅直气阀导致漏气</t>
  </si>
  <si>
    <t>更换低配直气阀，换好后试车正常</t>
  </si>
  <si>
    <t>202412150402</t>
  </si>
  <si>
    <t>R01AU33174TDM32AE</t>
  </si>
  <si>
    <t>LFNA4LJA3RAE08934</t>
  </si>
  <si>
    <t>60744116</t>
  </si>
  <si>
    <t>2024-02-23</t>
  </si>
  <si>
    <t>2024-07-03</t>
  </si>
  <si>
    <t>2025-01-20</t>
  </si>
  <si>
    <t>客户反映车辆漏气严重</t>
  </si>
  <si>
    <t>维修人员初步判断为是座椅直气阀漏气导致此故障。</t>
  </si>
  <si>
    <t>给予更换座椅直气阀，故障排除。</t>
  </si>
  <si>
    <t>202504721966</t>
  </si>
  <si>
    <t>LFNA4LCA5PHA03529</t>
  </si>
  <si>
    <t>BHP23036264</t>
  </si>
  <si>
    <t>2024-09-19</t>
  </si>
  <si>
    <t>排查发现为座椅低配直气阀漏气</t>
  </si>
  <si>
    <t>更换座椅低配直气阀已上传座椅总成号</t>
  </si>
  <si>
    <t>202411081455</t>
  </si>
  <si>
    <t>2024-11-20</t>
  </si>
  <si>
    <t>2024-12-16</t>
  </si>
  <si>
    <t>经检查发为座椅底部直气阀内密封不严导致漏气（泡沫测试）</t>
  </si>
  <si>
    <t>更换直气阀后 故障排除</t>
  </si>
  <si>
    <t>202505825602</t>
  </si>
  <si>
    <t>LFNA4LCA0RAE05535</t>
  </si>
  <si>
    <t>BHP23040654</t>
  </si>
  <si>
    <t>2024-01-26</t>
  </si>
  <si>
    <t>2024-10-11</t>
  </si>
  <si>
    <t>2025-05-08</t>
  </si>
  <si>
    <t>检测发现为座椅低配直气阀漏气导致</t>
  </si>
  <si>
    <t>202507086281</t>
  </si>
  <si>
    <t>R01AU33WX4TDN19P1</t>
  </si>
  <si>
    <t>LFNA4LJA0RAM80011</t>
  </si>
  <si>
    <t>77198713</t>
  </si>
  <si>
    <t>2023-11-28</t>
  </si>
  <si>
    <t>2025-07-12</t>
  </si>
  <si>
    <t>更换配件由座椅厂家直接提供，本单不索赔材料费用</t>
  </si>
  <si>
    <t>用户反映车辆漏气打不上气体</t>
  </si>
  <si>
    <t>驾驶员座椅低配直气阀密封不良漏气</t>
  </si>
  <si>
    <t>QK1102</t>
  </si>
  <si>
    <t>宁夏金昊成</t>
  </si>
  <si>
    <t>202411082727</t>
  </si>
  <si>
    <t>R11AU33WX4T2M81P1</t>
  </si>
  <si>
    <t>LFNA4MJA1PAE41806</t>
  </si>
  <si>
    <t>77189520</t>
  </si>
  <si>
    <t>2023-11-21</t>
  </si>
  <si>
    <t>宁夏金昊成汽车贸易有限公司</t>
  </si>
  <si>
    <t>21202411201454412979车辆里程前后矛盾，实际里程为：20298</t>
  </si>
  <si>
    <t>JS25080717546</t>
  </si>
  <si>
    <t>打不上气压</t>
  </si>
  <si>
    <t>经检查车辆座椅高配直气阀漏气</t>
  </si>
  <si>
    <t>给予更换高配直气阀</t>
  </si>
  <si>
    <t>202411121262</t>
  </si>
  <si>
    <t>LFNA4LJA0RAE01102</t>
  </si>
  <si>
    <t>60738953</t>
  </si>
  <si>
    <t>2024-01-09</t>
  </si>
  <si>
    <t>2024-08-04</t>
  </si>
  <si>
    <t>13202411281405142670</t>
  </si>
  <si>
    <t>2025-01-09</t>
  </si>
  <si>
    <t>FY25082500294</t>
  </si>
  <si>
    <t>费用单</t>
  </si>
  <si>
    <t>FY25082500297</t>
  </si>
  <si>
    <t>FY25082500295</t>
  </si>
  <si>
    <t>FY25082500298</t>
  </si>
  <si>
    <t>FY25082500296</t>
  </si>
  <si>
    <t>总计</t>
  </si>
  <si>
    <t>求和项:合计</t>
  </si>
  <si>
    <t>(空白)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</si>
</sst>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23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/>
    <xf numFmtId="176" fontId="2" fillId="0" borderId="1" xfId="0" applyNumberFormat="1" applyFont="1" applyBorder="1" applyAlignment="1"/>
    <xf numFmtId="177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28.4911111111" refreshedBy="ZhaoGang" recordCount="80">
  <cacheSource type="worksheet">
    <worksheetSource ref="A1:AX1048576" sheet="结算明细"/>
  </cacheSource>
  <cacheFields count="50">
    <cacheField name="服务站代码" numFmtId="0">
      <sharedItems containsBlank="1" count="34">
        <s v="QK0501"/>
        <s v="QK2002"/>
        <s v="QK1907"/>
        <s v="QK1933"/>
        <s v="QD1831"/>
        <s v="A0731"/>
        <s v="QD2006"/>
        <s v="QK2005"/>
        <s v="QD1934"/>
        <s v="QK2824"/>
        <s v="QK1103"/>
        <s v="D1522"/>
        <s v="QD1966"/>
        <s v="QK0708"/>
        <s v="QD2015"/>
        <s v="QD3102"/>
        <s v="QK2607"/>
        <s v="E2039"/>
        <s v="B1938"/>
        <s v="QK2711"/>
        <s v="QK2808"/>
        <s v="QK1906"/>
        <s v="QD0521"/>
        <s v="QD2624"/>
        <s v="QD1827"/>
        <s v="B1990"/>
        <s v="QK1822"/>
        <s v="QK0801"/>
        <s v="QK1926"/>
        <s v="QK0605"/>
        <s v="B1833"/>
        <s v="QK1923"/>
        <s v="QK1102"/>
        <m/>
      </sharedItems>
    </cacheField>
    <cacheField name="服务站简称" numFmtId="0">
      <sharedItems containsBlank="1" count="34">
        <s v="通辽鑫世通"/>
        <s v="九江朝阳"/>
        <s v="日照乾运"/>
        <s v="菏泽宏凯"/>
        <s v="河南汝通"/>
        <s v="东港"/>
        <s v="江西锦隆"/>
        <s v="吉安瑞凯"/>
        <s v="烟台正杰"/>
        <s v="云南加冕"/>
        <s v="宁夏中拓"/>
        <s v="邳州"/>
        <s v="菏泽富登"/>
        <s v="葫芦岛华跃"/>
        <s v="宜春德鸿"/>
        <s v="重庆成高"/>
        <s v="绵阳新领翔"/>
        <s v="萍乡三鑫达"/>
        <s v="临沂汽贸"/>
        <s v="贵州紫麟"/>
        <s v="曲靖洪盛"/>
        <s v="聊城豪鑫"/>
        <s v="赤峰巴林"/>
        <s v="叙永巨翔"/>
        <s v="河南运之达"/>
        <s v="济宁凯泽"/>
        <s v="固始顺通"/>
        <s v="长春鑫博"/>
        <s v="泰山福迪"/>
        <s v="山西精卓万项"/>
        <s v="周口祥丰"/>
        <s v="巨野启驾"/>
        <s v="宁夏金昊成"/>
        <m/>
      </sharedItems>
    </cacheField>
    <cacheField name="申请单号" numFmtId="0">
      <sharedItems containsBlank="1" count="78">
        <s v="202507056223"/>
        <s v="202506971366"/>
        <s v="202411005161"/>
        <s v="202503627179"/>
        <s v="202503604986"/>
        <s v="202412273070"/>
        <s v="202507117290"/>
        <s v="202505873558"/>
        <s v="202505861172"/>
        <s v="202507117117"/>
        <s v="202507054327"/>
        <s v="202502518507"/>
        <s v="202411032516"/>
        <s v="202503610521"/>
        <s v="202503560927"/>
        <s v="202412250071"/>
        <s v="202412183279"/>
        <s v="202504676600"/>
        <s v="202412277891"/>
        <s v="202505909053"/>
        <s v="202411110060"/>
        <s v="202501366197"/>
        <s v="202505852569"/>
        <s v="202507133952"/>
        <s v="202412134108"/>
        <s v="202505903964"/>
        <s v="202506005046"/>
        <s v="202501410406"/>
        <s v="202503589882"/>
        <s v="202502486315"/>
        <s v="202502498415"/>
        <s v="202504732752"/>
        <s v="202506997829"/>
        <s v="202506947009"/>
        <s v="202503570577"/>
        <s v="202412279710"/>
        <s v="202411103785"/>
        <s v="202412221964"/>
        <s v="202412144749"/>
        <s v="202502476335"/>
        <s v="202506019493"/>
        <s v="202501332441"/>
        <s v="202506988943"/>
        <s v="202502483030"/>
        <s v="202503570870"/>
        <s v="202503549917"/>
        <s v="202507110168"/>
        <s v="202502470085"/>
        <s v="202411110089"/>
        <s v="202506977769"/>
        <s v="202505865800"/>
        <s v="202412250161"/>
        <s v="202412197735"/>
        <s v="202507095737"/>
        <s v="202507135480"/>
        <s v="202506958511"/>
        <s v="202504780719"/>
        <s v="202412255230"/>
        <s v="202503584174"/>
        <s v="202412155204"/>
        <s v="202502467224"/>
        <s v="202411117185"/>
        <s v="202507125766"/>
        <s v="202411127708"/>
        <s v="202411086951"/>
        <s v="202412150402"/>
        <s v="202504721966"/>
        <s v="202411081455"/>
        <s v="202505825602"/>
        <s v="202507086281"/>
        <s v="202411082727"/>
        <s v="202411121262"/>
        <s v="FY25082500294"/>
        <s v="FY25082500297"/>
        <s v="FY25082500295"/>
        <s v="FY25082500298"/>
        <s v="FY25082500296"/>
        <m/>
      </sharedItems>
    </cacheField>
    <cacheField name="对应单号" numFmtId="0">
      <sharedItems containsBlank="1" count="78">
        <s v="202507056223"/>
        <s v="202506971366"/>
        <s v="202411005161"/>
        <s v="202503627179"/>
        <s v="202503604986"/>
        <s v="202412273070"/>
        <s v="202507117290"/>
        <s v="202505873558"/>
        <s v="202505861172"/>
        <s v="202507117117"/>
        <s v="202507054327"/>
        <s v="202502518507"/>
        <s v="202411032516"/>
        <s v="202503610521"/>
        <s v="202503560927"/>
        <s v="202412250071"/>
        <s v="202412183279"/>
        <s v="202504676600"/>
        <s v="202412277891"/>
        <s v="202505909053"/>
        <s v="202411110060"/>
        <s v="202501366197"/>
        <s v="202505852569"/>
        <s v="202507133952"/>
        <s v="202412134108"/>
        <s v="202505903964"/>
        <s v="202506005046"/>
        <s v="202501410406"/>
        <s v="202503589882"/>
        <s v="202502486315"/>
        <s v="202502498415"/>
        <s v="202504732752"/>
        <s v="202506997829"/>
        <s v="202506947009"/>
        <s v="202503570577"/>
        <s v="202412279710"/>
        <s v="202411103785"/>
        <s v="202412221964"/>
        <s v="202412144749"/>
        <s v="202502476335"/>
        <s v="202506019493"/>
        <s v="202501332441"/>
        <s v="202506988943"/>
        <s v="202502483030"/>
        <s v="202503570870"/>
        <s v="202503549917"/>
        <s v="202507110168"/>
        <s v="202502470085"/>
        <s v="202411110089"/>
        <s v="202506977769"/>
        <s v="202505865800"/>
        <s v="202412250161"/>
        <s v="202412197735"/>
        <s v="202507095737"/>
        <s v="202507135480"/>
        <s v="202506958511"/>
        <s v="202504780719"/>
        <s v="202412255230"/>
        <s v="202503584174"/>
        <s v="202412155204"/>
        <s v="202502467224"/>
        <s v="202411117185"/>
        <s v="202507125766"/>
        <s v="202411127708"/>
        <s v="202411086951"/>
        <s v="202412150402"/>
        <s v="202504721966"/>
        <s v="202411081455"/>
        <s v="202505825602"/>
        <s v="202507086281"/>
        <s v="202411082727"/>
        <s v="202411121262"/>
        <s v="FY25082500294"/>
        <s v="FY25082500297"/>
        <s v="FY25082500295"/>
        <s v="FY25082500298"/>
        <s v="FY25082500296"/>
        <m/>
      </sharedItems>
    </cacheField>
    <cacheField name="单据种类" numFmtId="0">
      <sharedItems containsBlank="1" count="3">
        <s v="索赔单"/>
        <s v="费用单"/>
        <m/>
      </sharedItems>
    </cacheField>
    <cacheField name="索赔类别" numFmtId="0">
      <sharedItems containsBlank="1" count="5">
        <s v="正常索赔"/>
        <s v="政策索赔"/>
        <s v="正常索赔（外出）"/>
        <s v="商品车售前（外出）"/>
        <m/>
      </sharedItems>
    </cacheField>
    <cacheField name="产品代码" numFmtId="0">
      <sharedItems containsBlank="1" count="54">
        <s v="R11AU33WX4TDP40P1"/>
        <s v="R01AU33174TDP6EP1"/>
        <s v="R01AU33174TDC49C5"/>
        <s v="R11AU33WXWXDM56MD"/>
        <s v="R01AU33WXWXDM25MD"/>
        <s v="R11AU33WXWXDPD5AE"/>
        <s v="Q05AU33164T20A0P1"/>
        <s v="R11AU33WXWXDB47P1"/>
        <s v="R01AU33174TDP51P1"/>
        <s v="R01AU33WX4TDH20P1"/>
        <s v="Q05AU33WX4T209QP1"/>
        <s v="R01AU36174TD031P1"/>
        <s v="R01AU33WX4T2M79P1"/>
        <s v="R01AU33WX4TDP3IC5"/>
        <s v="Q05AU33WX4RD0BYP1"/>
        <s v="R11AU3344WXDP5TW2"/>
        <s v="R01AU33174TDM96P1"/>
        <s v="R11AU33WX4T2P9IP1"/>
        <s v="R01AU33174TDP38P1"/>
        <s v="Q05AU38484TD001CU"/>
        <s v="R01AU33174TDM70AE"/>
        <s v="R01AU36484TD079P1"/>
        <s v="R01AU33174TDH98P1"/>
        <s v="Q01AK36484TD070W2"/>
        <s v="R01AU36174TD029P1"/>
        <s v="R01AU33WXWXDP8FAE"/>
        <s v="R01AU47184TD078P1"/>
        <s v="R11AU33WXWXDP8KP1"/>
        <s v="R11AU33WX4TDM51MD"/>
        <s v="R01AU33174TDH99C5"/>
        <s v="R01AU33174TDH98C5"/>
        <s v="R11AU33WXWXDD11P1"/>
        <s v="R11AU33444TDM41P1"/>
        <s v="R11AU3344WXDN17AE"/>
        <s v="R01AU33174TDN28C5"/>
        <s v="R01AU3344WXDN25P1"/>
        <s v="R11AU3344WXDB75MD"/>
        <s v="R11AU3344WXDP7RAE"/>
        <s v="R11AU33WXWXDP5RMD"/>
        <s v="R11AU33WXWXDP3UAE"/>
        <s v="Q05AU33WX4T20C3P1"/>
        <s v="R01AU3317WXDD61P1"/>
        <s v="R01AU33444TDB76P1"/>
        <s v="R01AU33164TDC25P1"/>
        <s v="R01AU33WX4TDH45C5"/>
        <s v="R01AU33WXWXDP89P1"/>
        <s v="R01AU33174TDP9GP1"/>
        <s v="Q05AU36184TD00HP1"/>
        <s v="Q05AU33164T2083P1"/>
        <s v="R11AU33WX4TDN23MD"/>
        <s v="R01AU33174TDM32AE"/>
        <s v="R01AU33WX4TDN19P1"/>
        <s v="R11AU33WX4T2M81P1"/>
        <m/>
      </sharedItems>
    </cacheField>
    <cacheField name="VVIN码" numFmtId="0">
      <sharedItems containsBlank="1" count="70">
        <s v="LFNA4MJAXRAE03400"/>
        <s v="LFNA4LJA2RAE08472"/>
        <s v="LFNA4LJA8PAE42980"/>
        <s v="LFNA4LCAXRAE05994"/>
        <s v="LFNA4LCA3PHA03528"/>
        <s v="LFNA4LCA2PHA03519"/>
        <s v="LFNA4MJA0RAE18584"/>
        <s v="LFNA4LJA8PAE40159"/>
        <s v="LFNA4MJA3PAE41077"/>
        <s v="LFNA4LJA2RAE12392"/>
        <s v="LFNA4LJAXPAM81065"/>
        <s v="LFNA4LJA2PAE28394"/>
        <s v="LFNA4LJC1RLE90491"/>
        <s v="LFNA4LJA6PAE39978"/>
        <s v="LFNA4LJA4RAE13026"/>
        <s v="LFNA4LJA9RAE01518"/>
        <s v="LFNA4LCA3RAE11135"/>
        <s v="LFNA4LCA3RAE04833"/>
        <s v="LFNA4LJA8PAE41490"/>
        <s v="LFNA4MJA2RAE15329"/>
        <s v="LFNA4LCA0PHA03521"/>
        <s v="LFNA4LJA7RAE04871"/>
        <s v="LFNA4MJA5RAE03403"/>
        <s v="LFNA4LJDXSAE05545"/>
        <s v="LFNA4LJA6PLE90966"/>
        <s v="LFNA4MJC2RAE48090"/>
        <s v="LFNA4LJA3RAE09288"/>
        <s v="LFNA4MJC6RAE37786"/>
        <s v="LFNA4MJC5RLE90502"/>
        <s v="LFNA4LJA0RAM03509"/>
        <s v="LFNABMJJ1PAE43061"/>
        <s v="LFNA4MJA3RAE03397"/>
        <s v="LFNA4MCA0RAE09221"/>
        <s v="LFNA4LCA1PHA03950"/>
        <s v="LFNA4LJA4RAE09025"/>
        <s v="LFNA4LJA0PAE37921"/>
        <s v="LFNA4LJA7PAE15107"/>
        <s v="LFNA4MCA5PAE36654"/>
        <s v="LFNA4MCA0RAE01667"/>
        <s v="LFNA4MJA0RAE03406"/>
        <s v="LFNA4LJA0PHA04249"/>
        <s v="LFNA4MJA1RAE02331"/>
        <s v="LFNA4LCA5RAE09144"/>
        <s v="LFNA4LCA1PAE13818"/>
        <s v="LFNA4MCA5RAE08291"/>
        <s v="LFNA4LJA3RAM04704"/>
        <s v="LFNA4LCA6RAE05989"/>
        <s v="LFNA4LJA8RAE11747"/>
        <s v="LFNA4LJA0RAE08471"/>
        <s v="LFNA4LJA4RAE07193"/>
        <s v="LFNA4LJA7PHA03017"/>
        <s v="LFNA4MCA1PAE16675"/>
        <s v="LFNA4MJA3RAE09488"/>
        <s v="LFNA4LJA6PHA03171"/>
        <s v="LFNA4LJA1PAM81066"/>
        <s v="LFNA4LJA8RAE13207"/>
        <s v="LFNA4LJA4RAE09753"/>
        <s v="LFNA4LCA3RAE00927"/>
        <s v="LFNA4LCA0PHA03535"/>
        <s v="LFNABMJC1PAE34619"/>
        <s v="LFNA4LJA8PAE37942"/>
        <s v="LFNA4MCA5RAE00031"/>
        <s v="LFNA4MCA0RAE00745"/>
        <s v="LFNA4LJA3RAE08934"/>
        <s v="LFNA4LCA5PHA03529"/>
        <s v="LFNA4LCA0RAE05535"/>
        <s v="LFNA4LJA0RAM80011"/>
        <s v="LFNA4MJA1PAE41806"/>
        <s v="LFNA4LJA0RAE01102"/>
        <m/>
      </sharedItems>
    </cacheField>
    <cacheField name="发动机号" numFmtId="0">
      <sharedItems containsBlank="1" count="70">
        <s v="77613564"/>
        <s v="60700256"/>
        <s v="60730877"/>
        <s v="BHP24006043"/>
        <s v="BHP23036289"/>
        <s v="BHP23034280"/>
        <s v="BHQ24010602"/>
        <s v="60728531"/>
        <s v="77195757"/>
        <s v="60754057"/>
        <s v="77188522"/>
        <s v="77177168"/>
        <s v="60749074"/>
        <s v="77192387"/>
        <s v="77623926"/>
        <s v="77611761"/>
        <s v="54056677"/>
        <s v="BHP24004948"/>
        <s v="60729178"/>
        <s v="77623609"/>
        <s v="BHP23034268"/>
        <s v="60743067"/>
        <s v="77613541"/>
        <s v="54164796"/>
        <s v="60734051"/>
        <s v="54142001"/>
        <s v="60751280"/>
        <s v="54121852"/>
        <s v="60749071"/>
        <s v="BHQT0020795"/>
        <s v="60731434"/>
        <s v="77613554"/>
        <s v="BHP24007841"/>
        <s v="BHP23037926"/>
        <s v="60750618"/>
        <s v="60726953"/>
        <s v="77164666"/>
        <s v="54008863"/>
        <s v="54038188"/>
        <s v="77613557"/>
        <s v="60734314"/>
        <s v="77611791"/>
        <s v="54050272"/>
        <s v="53945750"/>
        <s v="54050256"/>
        <s v="BHQT0039191"/>
        <s v="BHP24004825"/>
        <s v="BHQ24008493"/>
        <s v="60700273"/>
        <s v="77616933"/>
        <s v="60730587"/>
        <s v="53961173"/>
        <s v="60750599"/>
        <s v="77602807"/>
        <s v="77191033"/>
        <s v="BHQ24009139"/>
        <s v="60750989"/>
        <s v="BHP23040521"/>
        <s v="BHP23035672"/>
        <s v="60725552"/>
        <s v="60728536"/>
        <s v="54038192"/>
        <s v="BHP23040546"/>
        <s v="60744116"/>
        <s v="BHP23036264"/>
        <s v="BHP23040654"/>
        <s v="77198713"/>
        <s v="77189520"/>
        <s v="60738953"/>
        <m/>
      </sharedItems>
    </cacheField>
    <cacheField name="发动机型号" numFmtId="0">
      <sharedItems containsBlank="1" count="14">
        <s v="康机 F2.5NS6B160L"/>
        <s v="大柴CA4DD3A17E68"/>
        <s v="云内490PLUS2"/>
        <s v="云内 490PLUS150"/>
        <s v="大柴CA4DD1-16E6"/>
        <s v="康机F2.5NS6B160"/>
        <s v="康机F2.5NS6B172"/>
        <s v="锡柴CA4DB1A14E68"/>
        <s v="锡柴CA4DT2-18E68"/>
        <s v="大柴CA4DD2-18E6"/>
        <s v="康机F2.5NS6B150"/>
        <s v="云内YN25PLUS160B"/>
        <s v="大柴CA4DD3-16E68"/>
        <m/>
      </sharedItems>
    </cacheField>
    <cacheField name="生产日期" numFmtId="0">
      <sharedItems containsBlank="1" count="53">
        <s v="2024-01-17"/>
        <s v="2024-02-20"/>
        <s v="2023-11-07"/>
        <s v="2024-01-29"/>
        <s v="2023-12-13"/>
        <s v="2024-04-12"/>
        <s v="2023-10-22"/>
        <s v="2023-10-26"/>
        <s v="2024-03-13"/>
        <s v="2023-10-18"/>
        <s v="2023-07-19"/>
        <s v="2024-02-27"/>
        <s v="2023-10-21"/>
        <s v="2024-03-16"/>
        <s v="2024-01-10"/>
        <s v="2024-03-07"/>
        <s v="2024-01-23"/>
        <s v="2023-10-28"/>
        <s v="2024-03-26"/>
        <s v="2024-01-24"/>
        <s v="2025-02-13"/>
        <s v="2023-12-19"/>
        <s v="2024-11-28"/>
        <s v="2024-02-25"/>
        <s v="2024-08-29"/>
        <s v="2024-06-21"/>
        <s v="2024-02-24"/>
        <s v="2023-10-11"/>
        <s v="2023-03-31"/>
        <s v="2023-10-12"/>
        <s v="2024-01-11"/>
        <s v="2024-01-18"/>
        <s v="2023-12-26"/>
        <s v="2024-01-13"/>
        <s v="2023-03-26"/>
        <s v="2024-02-19"/>
        <s v="2024-12-21"/>
        <s v="2024-01-28"/>
        <s v="2024-03-10"/>
        <s v="2024-01-31"/>
        <s v="2023-10-30"/>
        <s v="2023-04-12"/>
        <s v="2023-12-28"/>
        <s v="2024-02-28"/>
        <s v="2024-01-08"/>
        <s v="2023-09-14"/>
        <s v="2024-01-03"/>
        <s v="2024-01-06"/>
        <s v="2024-02-23"/>
        <s v="2024-01-26"/>
        <s v="2023-11-28"/>
        <s v="2024-01-09"/>
        <m/>
      </sharedItems>
    </cacheField>
    <cacheField name="销售日期" numFmtId="0">
      <sharedItems containsBlank="1" count="61">
        <s v="2025-01-03"/>
        <s v="2025-03-13"/>
        <s v="2024-01-24"/>
        <s v="2024-08-05"/>
        <s v="2024-03-14"/>
        <s v="2024-01-15"/>
        <s v="2025-06-13"/>
        <s v="2024-05-24"/>
        <s v="2024-06-28"/>
        <s v="2024-07-23"/>
        <s v="2024-10-21"/>
        <s v="2023-10-11"/>
        <s v="2024-03-21"/>
        <s v="2024-03-25"/>
        <s v="2024-03-30"/>
        <s v="2024-05-07"/>
        <s v="2024-05-19"/>
        <s v="2024-05-23"/>
        <s v="2024-03-07"/>
        <s v="2024-09-02"/>
        <s v="2025-07-14"/>
        <s v="2024-07-01"/>
        <s v="2025-05-07"/>
        <s v="2024-09-29"/>
        <s v="2024-10-18"/>
        <s v="2024-04-10"/>
        <s v=" "/>
        <s v="2025-01-15"/>
        <s v="2024-06-11"/>
        <s v="2024-06-30"/>
        <s v="2024-03-20"/>
        <s v="2024-01-06"/>
        <s v="2024-03-31"/>
        <s v="2024-01-04"/>
        <s v="2024-02-19"/>
        <s v="2024-04-17"/>
        <s v="2024-04-28"/>
        <s v="2024-04-01"/>
        <s v="2024-05-29"/>
        <s v="2025-05-27"/>
        <s v="2024-05-31"/>
        <s v="2024-08-22"/>
        <s v="2025-04-27"/>
        <s v="2024-09-30"/>
        <s v="2023-12-25"/>
        <s v="2024-08-03"/>
        <s v="2025-02-12"/>
        <s v="2024-08-29"/>
        <s v="2024-09-04"/>
        <s v="2024-09-23"/>
        <s v="2024-04-09"/>
        <s v="2024-01-02"/>
        <s v="2024-04-02"/>
        <s v="2024-04-29"/>
        <s v="2024-07-03"/>
        <s v="2024-09-19"/>
        <s v="2024-10-11"/>
        <s v="2024-12-23"/>
        <s v="2023-11-21"/>
        <s v="2024-08-04"/>
        <m/>
      </sharedItems>
    </cacheField>
    <cacheField name="送修日期" numFmtId="0">
      <sharedItems containsBlank="1" count="64">
        <s v="2025-07-06"/>
        <s v="2025-06-15"/>
        <s v="2024-11-06"/>
        <s v="2025-03-22"/>
        <s v="2025-03-18"/>
        <s v="2024-12-26"/>
        <s v="2025-07-19"/>
        <s v="2025-05-19"/>
        <s v="2025-05-16"/>
        <s v="2025-07-20"/>
        <s v="2025-07-05"/>
        <s v="2025-02-25"/>
        <s v="2024-11-08"/>
        <s v="2025-03-09"/>
        <s v="2024-12-21"/>
        <s v="2024-12-08"/>
        <s v="2025-04-01"/>
        <s v="2024-12-27"/>
        <s v="2025-05-28"/>
        <s v="2024-11-25"/>
        <s v="2025-01-15"/>
        <s v="2025-05-14"/>
        <s v="2025-07-22"/>
        <s v="2024-11-30"/>
        <s v="2025-05-27"/>
        <s v="2025-06-23"/>
        <s v="2025-01-26"/>
        <s v="2025-03-13"/>
        <s v="2025-02-21"/>
        <s v="2025-02-24"/>
        <s v="2025-04-15"/>
        <s v="2025-06-21"/>
        <s v="2025-06-10"/>
        <s v="2025-03-10"/>
        <s v="2024-12-28"/>
        <s v="2024-11-19"/>
        <s v="2024-12-15"/>
        <s v="2024-12-02"/>
        <s v="2025-02-18"/>
        <s v="2025-06-26"/>
        <s v="2025-01-02"/>
        <s v="2025-06-19"/>
        <s v="2025-01-06"/>
        <s v="2025-03-11"/>
        <s v="2025-03-05"/>
        <s v="2025-07-17"/>
        <s v="2025-06-17"/>
        <s v="2025-05-15"/>
        <s v="2024-12-12"/>
        <s v="2025-07-15"/>
        <s v="2025-07-25"/>
        <s v="2025-06-12"/>
        <s v="2025-04-26"/>
        <s v="2024-12-04"/>
        <s v="2025-02-16"/>
        <s v="2024-11-26"/>
        <s v="2024-11-27"/>
        <s v="2024-11-21"/>
        <s v="2025-04-13"/>
        <s v="2024-11-20"/>
        <s v="2025-05-07"/>
        <s v="2025-07-12"/>
        <s v="2024-11-28"/>
        <m/>
      </sharedItems>
    </cacheField>
    <cacheField name="行驶里程" numFmtId="0">
      <sharedItems containsString="0" containsBlank="1" containsNumber="1" containsInteger="1" minValue="0" maxValue="221874" count="74">
        <n v="6019"/>
        <n v="26996"/>
        <n v="20720"/>
        <n v="72244"/>
        <n v="33144"/>
        <n v="69322"/>
        <n v="3384"/>
        <n v="63556"/>
        <n v="11700"/>
        <n v="72012"/>
        <n v="96348"/>
        <n v="221874"/>
        <n v="34883"/>
        <n v="142649"/>
        <n v="66317"/>
        <n v="65342"/>
        <n v="13593"/>
        <n v="21501"/>
        <n v="82630"/>
        <n v="52645"/>
        <n v="27458"/>
        <n v="54019"/>
        <n v="25000"/>
        <n v="2606"/>
        <n v="32341"/>
        <n v="13738"/>
        <n v="19728"/>
        <n v="23920"/>
        <n v="37126"/>
        <n v="40109"/>
        <n v="402"/>
        <n v="15000"/>
        <n v="10212"/>
        <n v="28835"/>
        <n v="64676"/>
        <n v="28813"/>
        <n v="69183"/>
        <n v="113577"/>
        <n v="31300"/>
        <n v="18120"/>
        <n v="46338"/>
        <n v="98712"/>
        <n v="30364"/>
        <n v="28581"/>
        <n v="101953"/>
        <n v="19424"/>
        <n v="740"/>
        <n v="11897"/>
        <n v="24657"/>
        <n v="14374"/>
        <n v="74852"/>
        <n v="58729"/>
        <n v="31188"/>
        <n v="5924"/>
        <n v="26541"/>
        <n v="83289"/>
        <n v="76307"/>
        <n v="19051"/>
        <n v="55284"/>
        <n v="78455"/>
        <n v="185021"/>
        <n v="151490"/>
        <n v="72426"/>
        <n v="19157"/>
        <n v="32232"/>
        <n v="62173"/>
        <n v="9747"/>
        <n v="12620"/>
        <n v="30065"/>
        <n v="18385"/>
        <n v="26000"/>
        <n v="43899"/>
        <n v="0"/>
        <m/>
      </sharedItems>
    </cacheField>
    <cacheField name="车辆用途" numFmtId="0">
      <sharedItems containsBlank="1" count="2">
        <s v="轻卡载货"/>
        <m/>
      </sharedItems>
    </cacheField>
    <cacheField name="重大索赔申请单" numFmtId="0">
      <sharedItems containsString="0" containsBlank="1" containsNonDate="0" count="1">
        <m/>
      </sharedItems>
    </cacheField>
    <cacheField name="操作员" numFmtId="0">
      <sharedItems containsBlank="1" count="34">
        <s v="通辽鑫世通"/>
        <s v="九江朝阳"/>
        <s v="日照乾运"/>
        <s v="菏泽宏凯汽车销售有限公司"/>
        <s v="河南汝通汽车销售服务有限公司"/>
        <s v="东港"/>
        <s v="江西锦隆"/>
        <s v="吉安新奥枫"/>
        <s v="烟台正杰"/>
        <s v="云南加冕汽车维修服务有限公司"/>
        <s v="宁夏中拓汽车销售服务有限公司"/>
        <s v="邳州"/>
        <s v="菏泽富登"/>
        <s v="葫芦岛华跃"/>
        <s v="宜春德鸿"/>
        <s v="重庆成高"/>
        <s v="绵阳新领翔"/>
        <s v="萍乡三鑫达"/>
        <s v="临沂汽贸"/>
        <s v="贵州紫麟汽车服务有限公司"/>
        <s v="曲靖洪盛"/>
        <s v="聊城豪鑫"/>
        <s v="赤峰巴林"/>
        <s v="叙永县巨翔汽车维修有限公司"/>
        <s v="河南运之达"/>
        <s v="济宁凯泽"/>
        <s v="固始县顺通汽车销售服务有限公司"/>
        <s v="长春鑫博"/>
        <s v="泰安市泰山区福迪技术服务站"/>
        <s v="太原市精卓万向汽车维修服务有限公司"/>
        <s v="周口祥丰"/>
        <s v="巨野启驾汽车维修服务有限公司"/>
        <s v="宁夏金昊成汽车贸易有限公司"/>
        <m/>
      </sharedItems>
    </cacheField>
    <cacheField name="服务站备注" numFmtId="0">
      <sharedItems containsBlank="1" count="28">
        <m/>
        <s v="座椅没有总成标识，整个座椅拆下来都没见。座椅上面是江苏力乐，然后啥也没有了"/>
        <s v="低配直气阀质保12个月，超保4天，烦请领导审核通过"/>
        <s v="13202503180916500645由于该车装配座椅的标识为纸质材质，贴于座椅表面，车辆在使用过程中，导致纸质标签丢失，已附行驶证合影以及电子目录截图。烦请老师核实。座椅纸质标识脱落，丢失，烦请核实"/>
        <s v="13202503090942310766"/>
        <s v="图3为座椅总成号，已上传"/>
        <s v="故障视频已上传至附件，座椅总成铭牌丢失，望老师审核谢谢。"/>
        <s v="座椅标识标识照片 已上传敬请审核"/>
        <s v="冀E3EH58"/>
        <s v="气管漏气打不上气体，断气刹释放不了无法行驶，驾驶员无法处理"/>
        <s v="图片2为责任厂家标识照"/>
        <s v="用户已提前做发动机首保，公里数无法保存"/>
        <s v="已上传座椅总成号"/>
        <s v="工单号21202412281135361558,已更改。"/>
        <s v="21202412020837140421"/>
        <s v="21202501020729300107"/>
        <s v="因当时进站反应车辆座椅漏气，检查发现是座椅的问题，还在保，我站直接就给更换了，此座椅是3月1日之前更换的，下次一定注意，望审批！"/>
        <s v="新车上牌谢谢"/>
        <s v="派工单号21202412122158253850 该车更换配件低配直气阀由座椅厂家直接提供不索赔材料费用"/>
        <s v="该车更换配件由座椅厂家直接提供不索赔材料费用"/>
        <s v="座椅上没有标示，拍了好几张外观照片"/>
        <s v="已修改"/>
        <s v="13202502161655023054"/>
        <s v="总成铭牌丢失。"/>
        <s v=" "/>
        <s v="更换配件由座椅厂家直接提供，本单不索赔材料费用"/>
        <s v="21202411201454412979车辆里程前后矛盾，实际里程为：20298"/>
        <s v="13202411281405142670"/>
      </sharedItems>
    </cacheField>
    <cacheField name="责任厂家代码" numFmtId="0">
      <sharedItems containsBlank="1" count="2">
        <s v="LDB49"/>
        <m/>
      </sharedItems>
    </cacheField>
    <cacheField name="厂家简称" numFmtId="0">
      <sharedItems containsBlank="1" count="2">
        <s v="光华荣昌"/>
        <m/>
      </sharedItems>
    </cacheField>
    <cacheField name="二级责任厂代码" numFmtId="0">
      <sharedItems containsString="0" containsBlank="1" containsNonDate="0" count="1">
        <m/>
      </sharedItems>
    </cacheField>
    <cacheField name="损坏件代码" numFmtId="0">
      <sharedItems containsBlank="1" count="15">
        <s v="LDB49BCL0010161"/>
        <s v="LDB49SHT0014803"/>
        <s v="LDB496800010AH95-C00"/>
        <s v="LDB49SLT0010563"/>
        <s v="LDB496803010BH26-C00"/>
        <s v="LDB496800010BH26-C00"/>
        <s v="LDB49BPC0010221"/>
        <s v="LMC838212035-D9031"/>
        <s v="LDB496800010MA96"/>
        <s v="LDB49SLT0010277"/>
        <s v="LAAD36800010BH26-C00"/>
        <s v="LDB496800010MA98"/>
        <s v="LDB496804050BH26-C00"/>
        <s v="LAAD3CFAAHYYF110.16"/>
        <m/>
      </sharedItems>
    </cacheField>
    <cacheField name="损坏件名称" numFmtId="0">
      <sharedItems containsBlank="1" count="11">
        <s v="高配直气阀"/>
        <s v="低配直气阀"/>
        <s v="驾驶员座总成"/>
        <s v="减震器"/>
        <s v="座垫总成(参见6800010BH26-C00)"/>
        <s v="腰脱开关"/>
        <s v="左侧带扣锁总成"/>
        <s v="气囊"/>
        <s v="减振系统总成(参见6800010BH26-C00)"/>
        <s v="阻尼器"/>
        <m/>
      </sharedItems>
    </cacheField>
    <cacheField name="工时单价" numFmtId="0">
      <sharedItems containsString="0" containsBlank="1" containsNumber="1" minValue="0" maxValue="30.09" count="3">
        <n v="30.09"/>
        <n v="0"/>
        <m/>
      </sharedItems>
    </cacheField>
    <cacheField name="附加费率" numFmtId="0">
      <sharedItems containsString="0" containsBlank="1" containsNumber="1" minValue="0" maxValue="0.17" count="4">
        <n v="0.17"/>
        <n v="0.08"/>
        <n v="0"/>
        <m/>
      </sharedItems>
    </cacheField>
    <cacheField name="工时费" numFmtId="0">
      <sharedItems containsString="0" containsBlank="1" containsNumber="1" minValue="0" maxValue="150.45" count="6">
        <n v="90.27"/>
        <n v="60.18"/>
        <n v="125.27"/>
        <n v="150.45"/>
        <n v="0"/>
        <m/>
      </sharedItems>
    </cacheField>
    <cacheField name="材料费" numFmtId="0">
      <sharedItems containsString="0" containsBlank="1" containsNumber="1" minValue="0" maxValue="2030.06" count="14">
        <n v="21.13"/>
        <n v="17.45"/>
        <n v="0"/>
        <n v="50.19"/>
        <n v="277.93"/>
        <n v="2030.06"/>
        <n v="104.41"/>
        <n v="1492.56"/>
        <n v="127.62"/>
        <n v="727.81"/>
        <n v="60.69"/>
        <n v="1510.55"/>
        <n v="94.87"/>
        <m/>
      </sharedItems>
    </cacheField>
    <cacheField name="附加费" numFmtId="0">
      <sharedItems containsString="0" containsBlank="1" containsNumber="1" minValue="0" maxValue="345.11" count="15">
        <n v="3.59"/>
        <n v="2.97"/>
        <n v="1.4"/>
        <n v="0"/>
        <n v="8.53"/>
        <n v="22.23"/>
        <n v="345.11"/>
        <n v="17.75"/>
        <n v="253.74"/>
        <n v="21.7"/>
        <n v="123.73"/>
        <n v="10.32"/>
        <n v="256.79"/>
        <n v="16.13"/>
        <m/>
      </sharedItems>
    </cacheField>
    <cacheField name="拖车费" numFmtId="0">
      <sharedItems containsString="0" containsBlank="1" containsNumber="1" containsInteger="1" minValue="0" maxValue="0" count="2">
        <n v="0"/>
        <m/>
      </sharedItems>
    </cacheField>
    <cacheField name="外出工时费" numFmtId="0">
      <sharedItems containsString="0" containsBlank="1" containsNumber="1" containsInteger="1" minValue="0" maxValue="0" count="2">
        <n v="0"/>
        <m/>
      </sharedItems>
    </cacheField>
    <cacheField name="燃油费" numFmtId="0">
      <sharedItems containsString="0" containsBlank="1" containsNumber="1" minValue="0" maxValue="1742.21" count="11">
        <n v="0"/>
        <n v="547.96"/>
        <n v="847.82"/>
        <n v="736.08"/>
        <n v="88.71"/>
        <n v="486.04"/>
        <n v="209.24"/>
        <n v="1742.21"/>
        <n v="69.27"/>
        <n v="1334.88"/>
        <m/>
      </sharedItems>
    </cacheField>
    <cacheField name="外出补助费" numFmtId="0">
      <sharedItems containsString="0" containsBlank="1" containsNumber="1" minValue="0" maxValue="517.24" count="7">
        <n v="0"/>
        <n v="344.82"/>
        <n v="258.62"/>
        <n v="86.2"/>
        <n v="517.24"/>
        <n v="431.04"/>
        <m/>
      </sharedItems>
    </cacheField>
    <cacheField name="外出住宿费" numFmtId="0">
      <sharedItems containsString="0" containsBlank="1" containsNumber="1" containsInteger="1" minValue="0" maxValue="0" count="2">
        <n v="0"/>
        <m/>
      </sharedItems>
    </cacheField>
    <cacheField name="单据状态" numFmtId="0">
      <sharedItems containsBlank="1" count="2">
        <s v="审核"/>
        <m/>
      </sharedItems>
    </cacheField>
    <cacheField name="RA标识" numFmtId="0">
      <sharedItems containsBlank="1" count="3">
        <s v="0"/>
        <s v="1"/>
        <m/>
      </sharedItems>
    </cacheField>
    <cacheField name="索赔件检验标识" numFmtId="0">
      <sharedItems containsBlank="1" count="2">
        <s v="通过！！"/>
        <m/>
      </sharedItems>
    </cacheField>
    <cacheField name="入库日期" numFmtId="0">
      <sharedItems containsBlank="1" count="19">
        <s v="2025-08-01"/>
        <s v="2025-08-08"/>
        <s v="2025-08-11"/>
        <s v="2025-07-24"/>
        <s v="2025-02-25"/>
        <s v="2025-06-13"/>
        <s v="2025-03-04"/>
        <s v="2025-07-26"/>
        <s v="2025-06-10"/>
        <s v="2025-03-16"/>
        <s v="2025-07-16"/>
        <s v="2025-07-31"/>
        <s v="2025-06-17"/>
        <s v="2025-08-07"/>
        <s v="2025-07-21"/>
        <s v="2025-03-07"/>
        <s v="2025-07-18"/>
        <s v="2025-07-14"/>
        <m/>
      </sharedItems>
    </cacheField>
    <cacheField name="审核人" numFmtId="0">
      <sharedItems containsBlank="1" count="3">
        <m/>
        <s v="QKJKM"/>
        <s v="QKWQ"/>
      </sharedItems>
    </cacheField>
    <cacheField name="审核日期" numFmtId="0">
      <sharedItems containsBlank="1" count="49">
        <s v="2025-07-07"/>
        <s v="2025-06-16"/>
        <s v="2024-12-04"/>
        <s v="2025-03-24"/>
        <s v="2025-03-27"/>
        <s v="2024-12-30"/>
        <s v="2025-07-24"/>
        <s v="2025-06-12"/>
        <s v="2025-05-20"/>
        <s v="2025-03-11"/>
        <s v="2024-12-23"/>
        <s v="2025-04-18"/>
        <s v="2025-03-10"/>
        <s v="2025-02-14"/>
        <s v="2024-12-12"/>
        <s v="2025-04-14"/>
        <s v="2025-01-07"/>
        <s v="2025-03-04"/>
        <s v="2025-07-26"/>
        <s v="2025-01-15"/>
        <s v="2025-07-03"/>
        <s v="2025-01-28"/>
        <s v="2025-03-16"/>
        <s v="2025-07-16"/>
        <s v="2025-07-31"/>
        <s v="2025-05-12"/>
        <s v="2025-06-27"/>
        <s v="2025-06-19"/>
        <s v="2025-02-27"/>
        <s v="2025-01-03"/>
        <s v="2025-01-18"/>
        <s v="2025-02-20"/>
        <s v="2025-03-07"/>
        <s v="2025-07-21"/>
        <s v="2025-02-18"/>
        <s v="2025-05-27"/>
        <s v="2025-07-18"/>
        <s v="2025-06-21"/>
        <s v="2025-04-28"/>
        <s v="2025-03-14"/>
        <s v="2025-01-21"/>
        <s v="2025-01-08"/>
        <s v="2025-01-14"/>
        <s v="2024-12-20"/>
        <s v="2025-01-20"/>
        <s v="2024-12-16"/>
        <s v="2025-07-14"/>
        <s v="2025-01-09"/>
        <m/>
      </sharedItems>
    </cacheField>
    <cacheField name="服务站结算状态" numFmtId="0">
      <sharedItems containsBlank="1" count="2">
        <s v="已结"/>
        <m/>
      </sharedItems>
    </cacheField>
    <cacheField name="服务站结算单" numFmtId="0">
      <sharedItems containsBlank="1" count="38">
        <s v="JS25080717320"/>
        <s v="JS25080717312"/>
        <s v="JS25050768457"/>
        <s v="JS25060706699"/>
        <s v="JS25040722682"/>
        <s v="JS25080717619"/>
        <s v="JS25070465135"/>
        <s v="JS25070465328"/>
        <s v="JS25080717200"/>
        <s v="JS25080717446"/>
        <s v="JS25040722204"/>
        <s v="JS25080717614"/>
        <s v="JS25080717675"/>
        <s v="JS25040722094"/>
        <s v="JS25050768490"/>
        <s v="JS25080717444"/>
        <s v="JS25080717300"/>
        <s v="JS25080717225"/>
        <s v="JS25080717304"/>
        <s v="JS25080717424"/>
        <s v="JS25030771001"/>
        <s v="JS25080717523"/>
        <s v="JS25080717427"/>
        <s v="JS25080717383"/>
        <s v="JS25070465294"/>
        <s v="JS25080717568"/>
        <s v="JS25080717531"/>
        <s v="JS25040722399"/>
        <s v="JS25080717565"/>
        <s v="JS25060706242"/>
        <s v="JS25060706604"/>
        <s v="JS25060706120"/>
        <s v="JS25070465474"/>
        <s v="JS25040722221"/>
        <s v="JS25080717024"/>
        <s v="JS25040722554"/>
        <s v="JS25080717546"/>
        <m/>
      </sharedItems>
    </cacheField>
    <cacheField name="结算金额" numFmtId="0">
      <sharedItems containsString="0" containsBlank="1" containsNumber="1" minValue="0" maxValue="27090.88" count="31">
        <n v="114.99"/>
        <n v="84.9"/>
        <n v="110.69"/>
        <n v="109.12"/>
        <n v="60.18"/>
        <n v="118.9"/>
        <n v="390.43"/>
        <n v="3328.13"/>
        <n v="182.34"/>
        <n v="1806.48"/>
        <n v="239.59"/>
        <n v="1231.71"/>
        <n v="1084.97"/>
        <n v="265.18"/>
        <n v="859.65"/>
        <n v="941.81"/>
        <n v="629.14"/>
        <n v="2202.02"/>
        <n v="1827.52"/>
        <n v="90.27"/>
        <n v="676.78"/>
        <n v="201.27"/>
        <n v="170.87"/>
        <n v="1880.91"/>
        <n v="511.61"/>
        <n v="0"/>
        <n v="365.04"/>
        <n v="87.1"/>
        <n v="521.39"/>
        <n v="27090.88"/>
        <m/>
      </sharedItems>
    </cacheField>
    <cacheField name="金额" numFmtId="0">
      <sharedItems containsString="0" containsBlank="1" containsNumber="1" minValue="68.0034" maxValue="3760.7869" count="25">
        <n v="129.9387"/>
        <n v="95.937"/>
        <n v="125.0797"/>
        <n v="123.3056"/>
        <n v="68.0034"/>
        <n v="134.357"/>
        <n v="441.1859"/>
        <n v="3760.7869"/>
        <n v="206.0442"/>
        <n v="2041.3224"/>
        <n v="270.7367"/>
        <n v="1391.8323"/>
        <n v="1226.0161"/>
        <n v="299.6534"/>
        <n v="971.4045"/>
        <n v="1064.2453"/>
        <n v="710.9282"/>
        <n v="2488.2826"/>
        <n v="2065.0976"/>
        <n v="102.0051"/>
        <n v="764.7614"/>
        <n v="227.4351"/>
        <n v="193.0831"/>
        <n v="2125.4283"/>
        <m/>
      </sharedItems>
    </cacheField>
    <cacheField name="合计" numFmtId="0">
      <sharedItems containsString="0" containsBlank="1" containsNumber="1" minValue="0" maxValue="30612.6863996" count="27">
        <n v="137.4751446"/>
        <n v="101.501346"/>
        <n v="132.3343226"/>
        <n v="130.4573248"/>
        <n v="71.9475972"/>
        <n v="142.149706"/>
        <n v="466.7746822"/>
        <n v="3978.9125402"/>
        <n v="217.9947636"/>
        <n v="2159.7190992"/>
        <n v="286.4394286"/>
        <n v="1472.5585734"/>
        <n v="1297.1250338"/>
        <n v="317.0332972"/>
        <n v="1027.745961"/>
        <n v="1125.9715274"/>
        <n v="752.1620356"/>
        <n v="2632.6029908"/>
        <n v="2184.8732608"/>
        <n v="107.9213958"/>
        <n v="809.1175612"/>
        <n v="240.6263358"/>
        <n v="204.2819198"/>
        <n v="2248.7031414"/>
        <n v="0"/>
        <n v="30612.6863996"/>
        <m/>
      </sharedItems>
    </cacheField>
    <cacheField name="厂家结算单号" numFmtId="0">
      <sharedItems containsBlank="1" count="2">
        <s v="JS25082514474"/>
        <m/>
      </sharedItems>
    </cacheField>
    <cacheField name="回访日期" numFmtId="0">
      <sharedItems containsBlank="1" count="65">
        <s v="2025-07-06"/>
        <s v="2025-06-16"/>
        <s v="2024-11-30"/>
        <s v="2025-03-23"/>
        <s v="2025-03-27"/>
        <s v="2024-12-27"/>
        <s v="2025-07-23"/>
        <s v="2025-05-21"/>
        <s v="2025-05-16"/>
        <s v="2025-07-22"/>
        <s v="2025-07-05"/>
        <s v="2025-03-09"/>
        <s v="2024-12-17"/>
        <s v="2025-04-12"/>
        <s v="2024-12-23"/>
        <s v="2024-12-10"/>
        <s v="2025-04-13"/>
        <s v="2024-12-28"/>
        <s v="2025-05-29"/>
        <s v="2024-11-26"/>
        <s v="2025-03-03"/>
        <s v="2025-05-14"/>
        <s v="2025-07-25"/>
        <s v="2024-12-01"/>
        <s v="2025-05-27"/>
        <s v="2025-06-24"/>
        <s v="2025-01-27"/>
        <s v="2025-03-15"/>
        <s v="2025-04-21"/>
        <s v="2025-04-30"/>
        <s v="2025-04-29"/>
        <s v="2025-06-21"/>
        <s v="2025-06-10"/>
        <s v="2025-02-27"/>
        <s v="2024-11-25"/>
        <s v="2024-12-18"/>
        <s v="2024-12-03"/>
        <s v="2025-02-20"/>
        <s v="2025-06-27"/>
        <s v="2025-01-08"/>
        <s v="2025-06-19"/>
        <s v="2025-05-07"/>
        <s v="2025-03-11"/>
        <s v="2025-03-07"/>
        <s v="2025-07-19"/>
        <s v="2025-02-18"/>
        <s v="2025-06-17"/>
        <s v="2025-05-17"/>
        <s v="2024-12-13"/>
        <s v="2025-07-16"/>
        <s v="2025-07-26"/>
        <s v="2025-06-20"/>
        <s v="2025-04-26"/>
        <s v="2025-03-04"/>
        <s v="2025-03-14"/>
        <s v="2024-12-05"/>
        <s v="2024-11-27"/>
        <s v="2024-11-29"/>
        <s v="2024-11-21"/>
        <s v="2024-12-04"/>
        <s v="2024-11-20"/>
        <s v="2025-05-08"/>
        <s v="2025-07-14"/>
        <s v="2024-11-28"/>
        <m/>
      </sharedItems>
    </cacheField>
    <cacheField name="故障描述" numFmtId="0">
      <sharedItems containsBlank="1" count="54">
        <s v="客户反映该车座椅漏气"/>
        <s v="车辆漏气"/>
        <s v="客户反映车辆驾驶员座椅哧哧漏气问题"/>
        <s v="用户反映车辆漏气"/>
        <s v="用户反映车辆漏气，车辆停下车气压很快没有"/>
        <s v="客户反应车辆蹲底。"/>
        <s v="用户反映座椅无减震"/>
        <s v="用户进站反映说车辆座熄火后驾驶室里面有漏气的声音"/>
        <s v="客户反映车辆漏气"/>
        <s v="车辆行驶中驾驶员座椅坐垫塌陷"/>
        <s v="客户反映车辆漏气；无法行驶，等着去送货。（该故障在其它服务站处理多次依旧没有处理好）"/>
        <s v="车辆座椅漏气"/>
        <s v="车辆行驶中驾驶员座椅不升降"/>
        <s v="车辆驾驶员座椅漏气"/>
        <s v="用户进站报修座椅漏气。"/>
        <s v="用户反映该车的座椅漏气不减震"/>
        <s v="该车漏气"/>
        <s v="客户反映该车座椅漏气 "/>
        <s v="用户反映座椅不升降"/>
        <s v="车辆进站报漏气"/>
        <s v="客户反映该车驾驶员座椅漏气"/>
        <s v="用户进站反映座椅弹不起"/>
        <s v="驾驶员座椅漏气"/>
        <s v="客户报修车子打不上气无法行驶。"/>
        <s v="用户反映车辆漏气打不上气车辆无法行驶"/>
        <s v="漏气"/>
        <s v="用户反映座椅自动下落"/>
        <s v="客户反应该车漏气 无法正常行驶请求外出救援"/>
        <s v="用户报修车辆打不上气、漏气。"/>
        <s v="用户反映车辆座椅没有减震效果"/>
        <s v="座椅不起"/>
        <s v="客服指派车辆漏气，无法行驶"/>
        <s v="用户反映车辆的驾驶员座椅不调节高度，漏气"/>
        <s v="用户反映车辆座椅漏气"/>
        <s v="客户反映该车漏气 打不上气压 无法行驶 请求外出救援"/>
        <s v="主驾驶员座总成漏气。来站检修"/>
        <s v="车辆驾驶员座椅底部漏气"/>
        <s v="用户反应车辆座椅靠背塌陷变形"/>
        <s v="用户反映车辆漏气，"/>
        <s v="用户反映驾驶室漏气"/>
        <s v="客户进站反映车辆座椅漏气"/>
        <s v="驶员座椅底座漏气，导致气囊不起,来站检修"/>
        <s v="用户反映车辆漏气打不上气手刹放不开车辆无法行驶"/>
        <s v="用户反映车辆座椅下有漏气声音打不上气体了"/>
        <s v="车辆漏气."/>
        <s v="驾驶员座椅底座漏气，导致气囊不起  "/>
        <s v="客户反映座椅有漏气"/>
        <s v="销售经理反映车辆漏气"/>
        <s v="座椅不升降。"/>
        <s v="用户进站反应是车辆正驾驶室座椅车辆在颠簸路段会顶到车顶"/>
        <s v="客户反映车辆漏气严重"/>
        <s v="用户反映车辆漏气打不上气体"/>
        <s v="打不上气压"/>
        <m/>
      </sharedItems>
    </cacheField>
    <cacheField name="原因分析" numFmtId="0">
      <sharedItems containsBlank="1" count="67">
        <s v="经检查该车驾驶员座椅里高配直气阀损坏导致漏气"/>
        <s v="直气阀内部不密封，导致漏气"/>
        <s v="经检查为高配直气阀漏气导致"/>
        <s v="检查为座椅低配直气阀漏气"/>
        <s v="维修技师拆检为座椅低配直气阀漏气"/>
        <s v="维修技师检测为主驾驶座椅低配直气阀漏气导致"/>
        <s v="经检查发现驾驶员座连接气管密封不严导致。"/>
        <s v="经服务人员拆卸检查发现车辆驾驶员座椅减震器内部密封不严漏油"/>
        <s v="检查后发现是座椅底下的高配直气阀漏气，"/>
        <s v="经服务站检查发现是座椅下端高配直气阀损坏导致漏气"/>
        <s v="检修发现驾驶员坐垫海绵塌陷导致"/>
        <s v="经检查为座椅内部气管密封不严漏气导致。已上传检测视频"/>
        <s v="经检查车辆高配直气阀漏气"/>
        <s v="经检查车辆座椅腰脱开关漏气导致"/>
        <s v="检修发现驾驶员座椅直气阀卡滞导致"/>
        <s v="经检查发现为直气阀密封不严导致漏气"/>
        <s v="维修技师检测发现为座椅低配直气阀漏气"/>
        <s v="经维修人员现场检查为座椅气阀密封不严造成。"/>
        <s v="经鉴定该车的座椅低配直气阀，断裂漏气造成"/>
        <s v="维修技师拆检发现为座椅低配直气阀漏气"/>
        <s v="经检查该车主驾驶员座椅升降阀损坏漏气，"/>
        <s v="经检查该车驾驶员座椅内高配直气阀损坏导致漏气"/>
        <s v="经拆检座椅发现是座椅气囊坏了导致不上升"/>
        <s v="检查发现：驾驶员座椅本体气管漏气厉害，用户不愿意更换配件。"/>
        <s v="经检查该车驾驶员座椅气囊内部短路导致"/>
        <s v="经检查，高配直气阀紧导至座椅弹不起"/>
        <s v="检查发现驾驶员座椅直气阀密封不良造成漏气的故障"/>
        <s v="现场检查判断驾驶员座椅总成直通快插接头挤压变形导致。"/>
        <s v="驾驶员座椅低配直气阀密封不良漏气断气刹释放不了导致"/>
        <s v="经排查，发现座椅气管接头处脱出"/>
        <s v="现场检查发现气囊慢撒气导致座椅自动下落"/>
        <s v="经现场检查该车驾驶员座椅中高配直气阀损坏 导致车辆漏气"/>
        <s v="现场检查，发现车辆座椅内部的高配直气阀漏气损坏导致故障。"/>
        <s v="驾驶员座椅减震器内漏损坏无缓冲效果"/>
        <s v="检测为座椅气阀损坏导致故障"/>
        <s v="经检查车辆座椅低配直气阀漏气"/>
        <s v="经检查发现为座椅低配直气阀密封不严导致漏气"/>
        <s v="经鉴定该车座椅气囊调节低配直气阀漏气造成座椅不调节，座椅无减震"/>
        <s v="经检测为车辆座椅直气阀损坏漏气所导致"/>
        <s v="驾驶员座总成内部漏气，质量原因"/>
        <s v="经检查座椅下面低配直气阀损坏导致漏气"/>
        <s v="经检查发现为座椅底部直气阀密封不严导致漏气（泡沫测试）"/>
        <s v="座椅靠背骨架凹陷变形"/>
        <s v="检查发现为座椅低配阀损坏导致漏气"/>
        <s v="维修技师拆检发现为低配直气阀漏气"/>
        <s v="修理工检查确诊为座椅的高配直通阀漏气"/>
        <s v="架驶员主座椅减振系统总成损坏，质量愿原因"/>
        <s v="驾驶员座椅气管低配直气阀密封不良漏气导致"/>
        <s v="驾驶员座椅气囊低配直气阀密封不良漏气导致"/>
        <s v="检查发现:驾驶员座总成配置气阀漏气严重,无法使用."/>
        <s v="经服务站检查发现是座椅下端直线阀漏气"/>
        <s v="驾驶员主座椅减振系统总成损坏，质量愿原因"/>
        <s v="拆检发现因座椅高配直气阀损坏导致漏气，需更换直气阀"/>
        <s v="拆检发现为座椅低配气阀漏气"/>
        <s v="经现场拆检发现座椅气阀密封圈磨损造成漏气。"/>
        <s v="经检查车辆高配直气阀漏气导致座椅漏气"/>
        <s v="经现场拆检发现座椅气阀密封圈磨损造成。"/>
        <s v="检查发现是座椅阻尼器失效导致座椅没有减振。"/>
        <s v="经检查发现为座椅底部直气阀密封不严导致漏气（泡沫测试） 需更换"/>
        <s v="维修技师检查发现为座椅直气阀导致漏气"/>
        <s v="维修人员初步判断为是座椅直气阀漏气导致此故障。"/>
        <s v="排查发现为座椅低配直气阀漏气"/>
        <s v="经检查发为座椅底部直气阀内密封不严导致漏气（泡沫测试）"/>
        <s v="检测发现为座椅低配直气阀漏气导致"/>
        <s v="驾驶员座椅低配直气阀密封不良漏气"/>
        <s v="经检查车辆座椅高配直气阀漏气"/>
        <m/>
      </sharedItems>
    </cacheField>
    <cacheField name="处理结果" numFmtId="0">
      <sharedItems containsBlank="1" count="59">
        <s v="给与更换驾驶员座椅里高配直气阀故障排除"/>
        <s v="更换高配直气阀，故障排除"/>
        <s v="更换高配直气阀"/>
        <s v="更换低配直气阀"/>
        <s v="需要更换低配直气阀"/>
        <s v="需要更换低配直气阀漏"/>
        <s v="重新装配，故障排除。"/>
        <s v="予以更换损坏件后，故障排除"/>
        <s v="给与更换驾驶员座椅里的高配直气阀故障排除"/>
        <s v="更换高配直气阀一件，试车故障排除"/>
        <s v="给予客户车辆更换高配直气阀"/>
        <s v="更换驾驶员坐垫，故障排除"/>
        <s v="由于故障已经处理多次耽误客户用车抱怨强烈，我站有该配件总成，故申请为客户更换座椅总成，排除故障。"/>
        <s v="更换直气阀"/>
        <s v="更换座椅腰脱开关"/>
        <s v="更换直气阀，故障排除"/>
        <s v="更换新件后 故障排除"/>
        <s v="拆装座椅总成更换座椅气阀，试车故障排除。"/>
        <s v="更换座椅气阀修复故障"/>
        <s v="更换低配直气阀故障解除"/>
        <s v="现场无此备品，旧时为用户打胶修复处理，排除故障。"/>
        <s v="给与更换驾驶员座椅内高配直气阀故障排除"/>
        <s v="因需要调件用户等不了，因此给予拆检应急处理，故障暂时排除。"/>
        <s v="更换驾驶座椅总成后，故障排除。"/>
        <s v="给与更换驾驶员座椅气囊故障排除"/>
        <s v="用户之前已经两次在服务调整直气阀均未能解决故障，更换高配直气阀后故障排除"/>
        <s v="更换直气阀试车故障排除"/>
        <s v="用剪刀剪无变形部分重新按装测试故障排除。"/>
        <s v="更换驾驶员座椅低配直气阀故障排除"/>
        <s v="重新调整，故障排除"/>
        <s v="为用户更换气囊，故障排除"/>
        <s v="给与更换高配直气阀  试车后故障排除"/>
        <s v="更换车辆座椅内部的高配直气阀试车故障排除。"/>
        <s v="更换减震系统总成，故障排除"/>
        <s v="更换新件 故障排除"/>
        <s v="更换座椅调节低配直气阀修复故障"/>
        <s v="更换车辆座椅直气阀故障排除"/>
        <s v="给予三包更换驾驶员座总成后，故障排除"/>
        <s v="更换低配直气阀，故障解除"/>
        <s v="维修校正靠背骨架，故障排除"/>
        <s v="需要更换低配阀，换好后试车正常"/>
        <s v="需要更换低配直气阀，换好后故障解除"/>
        <s v="更换高配直气阀，故障排除 "/>
        <s v="更换座椅高配直通阀，故障排除。"/>
        <s v="给予三包更换驶员主座椅减振系统总成后，故障排除"/>
        <s v="更换驾驶员座椅气管低配直气阀故障排除 "/>
        <s v="更换低配直气阀故障排除"/>
        <s v="拆装座椅并更换气阀后故障排除."/>
        <s v="给予三包更换减振系统总成后，故障排除"/>
        <s v="更换新的座椅直气阀后故障排除"/>
        <s v="拆装座椅总成更换气阀，故障排除。"/>
        <s v="拆装座椅总成更换座椅高配直气阀，故障排除。"/>
        <s v="更换阻尼器一件，试车故障排除"/>
        <s v="更换低配直气阀，换好后试车正常"/>
        <s v="给予更换座椅直气阀，故障排除。"/>
        <s v="更换座椅低配直气阀已上传座椅总成号"/>
        <s v="更换直气阀后 故障排除"/>
        <s v="给予更换高配直气阀"/>
        <m/>
      </sharedItems>
    </cacheField>
    <cacheField name="责任单位" numFmtId="0">
      <sharedItems containsBlank="1" count="4">
        <s v="安路普"/>
        <s v="河北工厂"/>
        <s v="河北\安路普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0"/>
    <x v="1"/>
    <x v="1"/>
    <x v="1"/>
    <x v="1"/>
    <x v="1"/>
    <x v="1"/>
    <x v="1"/>
    <x v="1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1"/>
    <x v="0"/>
    <x v="1"/>
    <x v="0"/>
    <x v="1"/>
    <x v="1"/>
    <x v="1"/>
    <x v="1"/>
    <x v="0"/>
    <x v="1"/>
    <x v="1"/>
    <x v="1"/>
    <x v="1"/>
    <x v="0"/>
  </r>
  <r>
    <x v="2"/>
    <x v="2"/>
    <x v="2"/>
    <x v="2"/>
    <x v="0"/>
    <x v="0"/>
    <x v="2"/>
    <x v="2"/>
    <x v="2"/>
    <x v="1"/>
    <x v="2"/>
    <x v="2"/>
    <x v="2"/>
    <x v="2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1"/>
    <x v="2"/>
    <x v="0"/>
    <x v="2"/>
    <x v="0"/>
    <x v="0"/>
    <x v="0"/>
    <x v="0"/>
    <x v="2"/>
    <x v="2"/>
    <x v="2"/>
    <x v="2"/>
    <x v="0"/>
  </r>
  <r>
    <x v="3"/>
    <x v="3"/>
    <x v="3"/>
    <x v="3"/>
    <x v="0"/>
    <x v="0"/>
    <x v="3"/>
    <x v="3"/>
    <x v="3"/>
    <x v="2"/>
    <x v="3"/>
    <x v="3"/>
    <x v="3"/>
    <x v="3"/>
    <x v="0"/>
    <x v="0"/>
    <x v="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3"/>
    <x v="0"/>
    <x v="3"/>
    <x v="2"/>
    <x v="2"/>
    <x v="2"/>
    <x v="0"/>
    <x v="3"/>
    <x v="3"/>
    <x v="3"/>
    <x v="3"/>
    <x v="0"/>
  </r>
  <r>
    <x v="3"/>
    <x v="3"/>
    <x v="4"/>
    <x v="4"/>
    <x v="0"/>
    <x v="1"/>
    <x v="4"/>
    <x v="4"/>
    <x v="4"/>
    <x v="2"/>
    <x v="4"/>
    <x v="4"/>
    <x v="4"/>
    <x v="4"/>
    <x v="0"/>
    <x v="0"/>
    <x v="3"/>
    <x v="2"/>
    <x v="0"/>
    <x v="0"/>
    <x v="0"/>
    <x v="1"/>
    <x v="1"/>
    <x v="0"/>
    <x v="1"/>
    <x v="0"/>
    <x v="1"/>
    <x v="2"/>
    <x v="0"/>
    <x v="0"/>
    <x v="0"/>
    <x v="0"/>
    <x v="0"/>
    <x v="0"/>
    <x v="0"/>
    <x v="0"/>
    <x v="2"/>
    <x v="0"/>
    <x v="4"/>
    <x v="0"/>
    <x v="3"/>
    <x v="3"/>
    <x v="3"/>
    <x v="3"/>
    <x v="0"/>
    <x v="4"/>
    <x v="3"/>
    <x v="4"/>
    <x v="4"/>
    <x v="0"/>
  </r>
  <r>
    <x v="3"/>
    <x v="3"/>
    <x v="5"/>
    <x v="5"/>
    <x v="0"/>
    <x v="0"/>
    <x v="4"/>
    <x v="5"/>
    <x v="5"/>
    <x v="2"/>
    <x v="4"/>
    <x v="5"/>
    <x v="5"/>
    <x v="5"/>
    <x v="0"/>
    <x v="0"/>
    <x v="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5"/>
    <x v="0"/>
    <x v="4"/>
    <x v="2"/>
    <x v="2"/>
    <x v="2"/>
    <x v="0"/>
    <x v="5"/>
    <x v="4"/>
    <x v="5"/>
    <x v="5"/>
    <x v="0"/>
  </r>
  <r>
    <x v="4"/>
    <x v="4"/>
    <x v="6"/>
    <x v="6"/>
    <x v="0"/>
    <x v="0"/>
    <x v="5"/>
    <x v="6"/>
    <x v="6"/>
    <x v="3"/>
    <x v="5"/>
    <x v="6"/>
    <x v="6"/>
    <x v="6"/>
    <x v="0"/>
    <x v="0"/>
    <x v="4"/>
    <x v="0"/>
    <x v="0"/>
    <x v="0"/>
    <x v="0"/>
    <x v="2"/>
    <x v="2"/>
    <x v="0"/>
    <x v="0"/>
    <x v="1"/>
    <x v="2"/>
    <x v="3"/>
    <x v="0"/>
    <x v="0"/>
    <x v="0"/>
    <x v="0"/>
    <x v="0"/>
    <x v="0"/>
    <x v="1"/>
    <x v="0"/>
    <x v="3"/>
    <x v="0"/>
    <x v="6"/>
    <x v="0"/>
    <x v="5"/>
    <x v="4"/>
    <x v="4"/>
    <x v="4"/>
    <x v="0"/>
    <x v="6"/>
    <x v="5"/>
    <x v="6"/>
    <x v="6"/>
    <x v="1"/>
  </r>
  <r>
    <x v="5"/>
    <x v="5"/>
    <x v="7"/>
    <x v="7"/>
    <x v="0"/>
    <x v="0"/>
    <x v="6"/>
    <x v="7"/>
    <x v="7"/>
    <x v="4"/>
    <x v="6"/>
    <x v="7"/>
    <x v="7"/>
    <x v="7"/>
    <x v="0"/>
    <x v="0"/>
    <x v="5"/>
    <x v="0"/>
    <x v="0"/>
    <x v="0"/>
    <x v="0"/>
    <x v="3"/>
    <x v="3"/>
    <x v="0"/>
    <x v="0"/>
    <x v="1"/>
    <x v="3"/>
    <x v="4"/>
    <x v="0"/>
    <x v="0"/>
    <x v="0"/>
    <x v="0"/>
    <x v="0"/>
    <x v="0"/>
    <x v="0"/>
    <x v="0"/>
    <x v="0"/>
    <x v="1"/>
    <x v="7"/>
    <x v="0"/>
    <x v="6"/>
    <x v="5"/>
    <x v="5"/>
    <x v="5"/>
    <x v="0"/>
    <x v="7"/>
    <x v="6"/>
    <x v="7"/>
    <x v="7"/>
    <x v="2"/>
  </r>
  <r>
    <x v="0"/>
    <x v="0"/>
    <x v="8"/>
    <x v="8"/>
    <x v="0"/>
    <x v="0"/>
    <x v="7"/>
    <x v="8"/>
    <x v="8"/>
    <x v="5"/>
    <x v="7"/>
    <x v="8"/>
    <x v="8"/>
    <x v="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8"/>
    <x v="0"/>
    <x v="7"/>
    <x v="0"/>
    <x v="0"/>
    <x v="0"/>
    <x v="0"/>
    <x v="8"/>
    <x v="0"/>
    <x v="0"/>
    <x v="8"/>
    <x v="0"/>
  </r>
  <r>
    <x v="6"/>
    <x v="6"/>
    <x v="9"/>
    <x v="9"/>
    <x v="0"/>
    <x v="0"/>
    <x v="8"/>
    <x v="9"/>
    <x v="9"/>
    <x v="1"/>
    <x v="8"/>
    <x v="9"/>
    <x v="9"/>
    <x v="9"/>
    <x v="0"/>
    <x v="0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6"/>
    <x v="0"/>
    <x v="8"/>
    <x v="0"/>
    <x v="0"/>
    <x v="0"/>
    <x v="0"/>
    <x v="9"/>
    <x v="7"/>
    <x v="8"/>
    <x v="9"/>
    <x v="0"/>
  </r>
  <r>
    <x v="7"/>
    <x v="7"/>
    <x v="10"/>
    <x v="10"/>
    <x v="0"/>
    <x v="0"/>
    <x v="9"/>
    <x v="10"/>
    <x v="10"/>
    <x v="5"/>
    <x v="9"/>
    <x v="10"/>
    <x v="10"/>
    <x v="10"/>
    <x v="0"/>
    <x v="0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9"/>
    <x v="0"/>
    <x v="0"/>
    <x v="0"/>
    <x v="0"/>
    <x v="10"/>
    <x v="8"/>
    <x v="9"/>
    <x v="10"/>
    <x v="0"/>
  </r>
  <r>
    <x v="8"/>
    <x v="8"/>
    <x v="11"/>
    <x v="11"/>
    <x v="0"/>
    <x v="1"/>
    <x v="10"/>
    <x v="11"/>
    <x v="11"/>
    <x v="5"/>
    <x v="10"/>
    <x v="11"/>
    <x v="11"/>
    <x v="11"/>
    <x v="0"/>
    <x v="0"/>
    <x v="8"/>
    <x v="0"/>
    <x v="0"/>
    <x v="0"/>
    <x v="0"/>
    <x v="4"/>
    <x v="4"/>
    <x v="0"/>
    <x v="1"/>
    <x v="0"/>
    <x v="4"/>
    <x v="5"/>
    <x v="0"/>
    <x v="0"/>
    <x v="0"/>
    <x v="0"/>
    <x v="0"/>
    <x v="0"/>
    <x v="0"/>
    <x v="0"/>
    <x v="2"/>
    <x v="0"/>
    <x v="9"/>
    <x v="0"/>
    <x v="10"/>
    <x v="6"/>
    <x v="6"/>
    <x v="6"/>
    <x v="0"/>
    <x v="11"/>
    <x v="9"/>
    <x v="10"/>
    <x v="11"/>
    <x v="1"/>
  </r>
  <r>
    <x v="9"/>
    <x v="9"/>
    <x v="12"/>
    <x v="12"/>
    <x v="0"/>
    <x v="2"/>
    <x v="11"/>
    <x v="12"/>
    <x v="12"/>
    <x v="1"/>
    <x v="11"/>
    <x v="12"/>
    <x v="12"/>
    <x v="12"/>
    <x v="0"/>
    <x v="0"/>
    <x v="9"/>
    <x v="0"/>
    <x v="0"/>
    <x v="0"/>
    <x v="0"/>
    <x v="5"/>
    <x v="2"/>
    <x v="0"/>
    <x v="0"/>
    <x v="1"/>
    <x v="5"/>
    <x v="6"/>
    <x v="0"/>
    <x v="0"/>
    <x v="1"/>
    <x v="1"/>
    <x v="0"/>
    <x v="0"/>
    <x v="0"/>
    <x v="0"/>
    <x v="4"/>
    <x v="2"/>
    <x v="10"/>
    <x v="0"/>
    <x v="11"/>
    <x v="7"/>
    <x v="7"/>
    <x v="7"/>
    <x v="0"/>
    <x v="12"/>
    <x v="10"/>
    <x v="11"/>
    <x v="12"/>
    <x v="0"/>
  </r>
  <r>
    <x v="10"/>
    <x v="10"/>
    <x v="13"/>
    <x v="13"/>
    <x v="0"/>
    <x v="0"/>
    <x v="12"/>
    <x v="13"/>
    <x v="13"/>
    <x v="5"/>
    <x v="12"/>
    <x v="13"/>
    <x v="4"/>
    <x v="13"/>
    <x v="0"/>
    <x v="0"/>
    <x v="1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"/>
    <x v="1"/>
    <x v="11"/>
    <x v="0"/>
    <x v="12"/>
    <x v="0"/>
    <x v="0"/>
    <x v="0"/>
    <x v="0"/>
    <x v="13"/>
    <x v="11"/>
    <x v="12"/>
    <x v="13"/>
    <x v="0"/>
  </r>
  <r>
    <x v="10"/>
    <x v="10"/>
    <x v="14"/>
    <x v="14"/>
    <x v="0"/>
    <x v="0"/>
    <x v="13"/>
    <x v="14"/>
    <x v="14"/>
    <x v="6"/>
    <x v="13"/>
    <x v="8"/>
    <x v="13"/>
    <x v="14"/>
    <x v="0"/>
    <x v="0"/>
    <x v="10"/>
    <x v="4"/>
    <x v="0"/>
    <x v="0"/>
    <x v="0"/>
    <x v="6"/>
    <x v="5"/>
    <x v="0"/>
    <x v="0"/>
    <x v="1"/>
    <x v="6"/>
    <x v="7"/>
    <x v="0"/>
    <x v="0"/>
    <x v="0"/>
    <x v="0"/>
    <x v="0"/>
    <x v="0"/>
    <x v="0"/>
    <x v="0"/>
    <x v="5"/>
    <x v="0"/>
    <x v="12"/>
    <x v="0"/>
    <x v="12"/>
    <x v="8"/>
    <x v="8"/>
    <x v="8"/>
    <x v="0"/>
    <x v="11"/>
    <x v="11"/>
    <x v="13"/>
    <x v="14"/>
    <x v="0"/>
  </r>
  <r>
    <x v="8"/>
    <x v="8"/>
    <x v="15"/>
    <x v="15"/>
    <x v="0"/>
    <x v="0"/>
    <x v="14"/>
    <x v="15"/>
    <x v="15"/>
    <x v="0"/>
    <x v="14"/>
    <x v="14"/>
    <x v="14"/>
    <x v="15"/>
    <x v="0"/>
    <x v="0"/>
    <x v="8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2"/>
    <x v="13"/>
    <x v="0"/>
    <x v="10"/>
    <x v="2"/>
    <x v="2"/>
    <x v="2"/>
    <x v="0"/>
    <x v="14"/>
    <x v="12"/>
    <x v="14"/>
    <x v="15"/>
    <x v="0"/>
  </r>
  <r>
    <x v="11"/>
    <x v="11"/>
    <x v="16"/>
    <x v="16"/>
    <x v="0"/>
    <x v="0"/>
    <x v="15"/>
    <x v="16"/>
    <x v="16"/>
    <x v="7"/>
    <x v="15"/>
    <x v="15"/>
    <x v="15"/>
    <x v="16"/>
    <x v="0"/>
    <x v="0"/>
    <x v="11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14"/>
    <x v="0"/>
    <x v="13"/>
    <x v="2"/>
    <x v="2"/>
    <x v="2"/>
    <x v="0"/>
    <x v="15"/>
    <x v="13"/>
    <x v="15"/>
    <x v="16"/>
    <x v="0"/>
  </r>
  <r>
    <x v="3"/>
    <x v="3"/>
    <x v="17"/>
    <x v="17"/>
    <x v="0"/>
    <x v="0"/>
    <x v="3"/>
    <x v="17"/>
    <x v="17"/>
    <x v="2"/>
    <x v="16"/>
    <x v="16"/>
    <x v="16"/>
    <x v="17"/>
    <x v="0"/>
    <x v="0"/>
    <x v="3"/>
    <x v="5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15"/>
    <x v="0"/>
    <x v="3"/>
    <x v="2"/>
    <x v="2"/>
    <x v="2"/>
    <x v="0"/>
    <x v="16"/>
    <x v="3"/>
    <x v="16"/>
    <x v="4"/>
    <x v="0"/>
  </r>
  <r>
    <x v="12"/>
    <x v="12"/>
    <x v="18"/>
    <x v="18"/>
    <x v="0"/>
    <x v="0"/>
    <x v="16"/>
    <x v="18"/>
    <x v="18"/>
    <x v="1"/>
    <x v="17"/>
    <x v="13"/>
    <x v="17"/>
    <x v="18"/>
    <x v="0"/>
    <x v="0"/>
    <x v="12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5"/>
    <x v="0"/>
    <x v="14"/>
    <x v="0"/>
    <x v="0"/>
    <x v="0"/>
    <x v="0"/>
    <x v="17"/>
    <x v="14"/>
    <x v="17"/>
    <x v="17"/>
    <x v="0"/>
  </r>
  <r>
    <x v="13"/>
    <x v="13"/>
    <x v="19"/>
    <x v="19"/>
    <x v="0"/>
    <x v="0"/>
    <x v="17"/>
    <x v="19"/>
    <x v="19"/>
    <x v="6"/>
    <x v="18"/>
    <x v="8"/>
    <x v="18"/>
    <x v="19"/>
    <x v="0"/>
    <x v="0"/>
    <x v="1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0"/>
    <x v="1"/>
    <x v="7"/>
    <x v="0"/>
    <x v="15"/>
    <x v="2"/>
    <x v="2"/>
    <x v="2"/>
    <x v="0"/>
    <x v="18"/>
    <x v="15"/>
    <x v="18"/>
    <x v="18"/>
    <x v="0"/>
  </r>
  <r>
    <x v="3"/>
    <x v="3"/>
    <x v="20"/>
    <x v="20"/>
    <x v="0"/>
    <x v="0"/>
    <x v="4"/>
    <x v="20"/>
    <x v="20"/>
    <x v="2"/>
    <x v="4"/>
    <x v="17"/>
    <x v="19"/>
    <x v="20"/>
    <x v="0"/>
    <x v="0"/>
    <x v="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1"/>
    <x v="16"/>
    <x v="0"/>
    <x v="4"/>
    <x v="2"/>
    <x v="2"/>
    <x v="2"/>
    <x v="0"/>
    <x v="19"/>
    <x v="3"/>
    <x v="19"/>
    <x v="19"/>
    <x v="0"/>
  </r>
  <r>
    <x v="14"/>
    <x v="14"/>
    <x v="21"/>
    <x v="21"/>
    <x v="0"/>
    <x v="0"/>
    <x v="18"/>
    <x v="21"/>
    <x v="21"/>
    <x v="1"/>
    <x v="19"/>
    <x v="18"/>
    <x v="20"/>
    <x v="21"/>
    <x v="0"/>
    <x v="0"/>
    <x v="14"/>
    <x v="7"/>
    <x v="0"/>
    <x v="0"/>
    <x v="0"/>
    <x v="7"/>
    <x v="6"/>
    <x v="0"/>
    <x v="0"/>
    <x v="1"/>
    <x v="2"/>
    <x v="3"/>
    <x v="0"/>
    <x v="0"/>
    <x v="0"/>
    <x v="0"/>
    <x v="0"/>
    <x v="0"/>
    <x v="1"/>
    <x v="0"/>
    <x v="6"/>
    <x v="0"/>
    <x v="17"/>
    <x v="0"/>
    <x v="16"/>
    <x v="4"/>
    <x v="4"/>
    <x v="4"/>
    <x v="0"/>
    <x v="20"/>
    <x v="16"/>
    <x v="20"/>
    <x v="20"/>
    <x v="0"/>
  </r>
  <r>
    <x v="0"/>
    <x v="0"/>
    <x v="22"/>
    <x v="22"/>
    <x v="0"/>
    <x v="0"/>
    <x v="0"/>
    <x v="22"/>
    <x v="22"/>
    <x v="0"/>
    <x v="0"/>
    <x v="19"/>
    <x v="21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8"/>
    <x v="0"/>
    <x v="7"/>
    <x v="0"/>
    <x v="0"/>
    <x v="0"/>
    <x v="0"/>
    <x v="21"/>
    <x v="17"/>
    <x v="21"/>
    <x v="21"/>
    <x v="0"/>
  </r>
  <r>
    <x v="15"/>
    <x v="15"/>
    <x v="23"/>
    <x v="23"/>
    <x v="0"/>
    <x v="0"/>
    <x v="19"/>
    <x v="23"/>
    <x v="23"/>
    <x v="8"/>
    <x v="20"/>
    <x v="20"/>
    <x v="22"/>
    <x v="23"/>
    <x v="0"/>
    <x v="0"/>
    <x v="15"/>
    <x v="8"/>
    <x v="0"/>
    <x v="0"/>
    <x v="0"/>
    <x v="8"/>
    <x v="2"/>
    <x v="0"/>
    <x v="0"/>
    <x v="1"/>
    <x v="2"/>
    <x v="3"/>
    <x v="0"/>
    <x v="0"/>
    <x v="0"/>
    <x v="0"/>
    <x v="0"/>
    <x v="0"/>
    <x v="1"/>
    <x v="0"/>
    <x v="7"/>
    <x v="0"/>
    <x v="18"/>
    <x v="0"/>
    <x v="17"/>
    <x v="4"/>
    <x v="4"/>
    <x v="4"/>
    <x v="0"/>
    <x v="22"/>
    <x v="18"/>
    <x v="22"/>
    <x v="22"/>
    <x v="2"/>
  </r>
  <r>
    <x v="16"/>
    <x v="16"/>
    <x v="24"/>
    <x v="24"/>
    <x v="0"/>
    <x v="0"/>
    <x v="20"/>
    <x v="24"/>
    <x v="24"/>
    <x v="1"/>
    <x v="21"/>
    <x v="21"/>
    <x v="23"/>
    <x v="24"/>
    <x v="0"/>
    <x v="0"/>
    <x v="16"/>
    <x v="0"/>
    <x v="0"/>
    <x v="0"/>
    <x v="0"/>
    <x v="8"/>
    <x v="2"/>
    <x v="0"/>
    <x v="0"/>
    <x v="1"/>
    <x v="7"/>
    <x v="8"/>
    <x v="0"/>
    <x v="0"/>
    <x v="0"/>
    <x v="0"/>
    <x v="0"/>
    <x v="0"/>
    <x v="0"/>
    <x v="0"/>
    <x v="8"/>
    <x v="2"/>
    <x v="19"/>
    <x v="0"/>
    <x v="18"/>
    <x v="9"/>
    <x v="9"/>
    <x v="9"/>
    <x v="0"/>
    <x v="23"/>
    <x v="19"/>
    <x v="23"/>
    <x v="23"/>
    <x v="0"/>
  </r>
  <r>
    <x v="0"/>
    <x v="0"/>
    <x v="25"/>
    <x v="25"/>
    <x v="0"/>
    <x v="0"/>
    <x v="7"/>
    <x v="8"/>
    <x v="8"/>
    <x v="5"/>
    <x v="7"/>
    <x v="8"/>
    <x v="24"/>
    <x v="25"/>
    <x v="0"/>
    <x v="0"/>
    <x v="0"/>
    <x v="0"/>
    <x v="0"/>
    <x v="0"/>
    <x v="0"/>
    <x v="9"/>
    <x v="7"/>
    <x v="0"/>
    <x v="0"/>
    <x v="0"/>
    <x v="8"/>
    <x v="9"/>
    <x v="0"/>
    <x v="0"/>
    <x v="0"/>
    <x v="0"/>
    <x v="0"/>
    <x v="0"/>
    <x v="0"/>
    <x v="0"/>
    <x v="0"/>
    <x v="1"/>
    <x v="7"/>
    <x v="0"/>
    <x v="0"/>
    <x v="10"/>
    <x v="10"/>
    <x v="10"/>
    <x v="0"/>
    <x v="24"/>
    <x v="20"/>
    <x v="24"/>
    <x v="24"/>
    <x v="0"/>
  </r>
  <r>
    <x v="17"/>
    <x v="17"/>
    <x v="26"/>
    <x v="26"/>
    <x v="0"/>
    <x v="0"/>
    <x v="21"/>
    <x v="25"/>
    <x v="25"/>
    <x v="8"/>
    <x v="22"/>
    <x v="22"/>
    <x v="25"/>
    <x v="26"/>
    <x v="0"/>
    <x v="0"/>
    <x v="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20"/>
    <x v="0"/>
    <x v="19"/>
    <x v="0"/>
    <x v="0"/>
    <x v="0"/>
    <x v="0"/>
    <x v="25"/>
    <x v="21"/>
    <x v="25"/>
    <x v="25"/>
    <x v="0"/>
  </r>
  <r>
    <x v="18"/>
    <x v="18"/>
    <x v="27"/>
    <x v="27"/>
    <x v="0"/>
    <x v="0"/>
    <x v="22"/>
    <x v="26"/>
    <x v="26"/>
    <x v="1"/>
    <x v="23"/>
    <x v="23"/>
    <x v="26"/>
    <x v="27"/>
    <x v="0"/>
    <x v="0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21"/>
    <x v="0"/>
    <x v="20"/>
    <x v="0"/>
    <x v="0"/>
    <x v="0"/>
    <x v="0"/>
    <x v="26"/>
    <x v="22"/>
    <x v="26"/>
    <x v="26"/>
    <x v="0"/>
  </r>
  <r>
    <x v="19"/>
    <x v="19"/>
    <x v="28"/>
    <x v="28"/>
    <x v="0"/>
    <x v="2"/>
    <x v="23"/>
    <x v="27"/>
    <x v="27"/>
    <x v="8"/>
    <x v="24"/>
    <x v="24"/>
    <x v="27"/>
    <x v="28"/>
    <x v="0"/>
    <x v="0"/>
    <x v="19"/>
    <x v="0"/>
    <x v="0"/>
    <x v="0"/>
    <x v="0"/>
    <x v="10"/>
    <x v="2"/>
    <x v="0"/>
    <x v="0"/>
    <x v="2"/>
    <x v="2"/>
    <x v="3"/>
    <x v="0"/>
    <x v="0"/>
    <x v="2"/>
    <x v="2"/>
    <x v="0"/>
    <x v="0"/>
    <x v="1"/>
    <x v="0"/>
    <x v="9"/>
    <x v="0"/>
    <x v="22"/>
    <x v="0"/>
    <x v="21"/>
    <x v="11"/>
    <x v="11"/>
    <x v="11"/>
    <x v="0"/>
    <x v="27"/>
    <x v="23"/>
    <x v="27"/>
    <x v="27"/>
    <x v="1"/>
  </r>
  <r>
    <x v="20"/>
    <x v="20"/>
    <x v="29"/>
    <x v="29"/>
    <x v="0"/>
    <x v="2"/>
    <x v="24"/>
    <x v="28"/>
    <x v="28"/>
    <x v="1"/>
    <x v="11"/>
    <x v="25"/>
    <x v="28"/>
    <x v="29"/>
    <x v="0"/>
    <x v="0"/>
    <x v="20"/>
    <x v="9"/>
    <x v="0"/>
    <x v="0"/>
    <x v="0"/>
    <x v="1"/>
    <x v="1"/>
    <x v="0"/>
    <x v="0"/>
    <x v="0"/>
    <x v="2"/>
    <x v="3"/>
    <x v="0"/>
    <x v="0"/>
    <x v="3"/>
    <x v="2"/>
    <x v="0"/>
    <x v="0"/>
    <x v="1"/>
    <x v="0"/>
    <x v="10"/>
    <x v="2"/>
    <x v="23"/>
    <x v="0"/>
    <x v="22"/>
    <x v="12"/>
    <x v="12"/>
    <x v="12"/>
    <x v="0"/>
    <x v="28"/>
    <x v="24"/>
    <x v="28"/>
    <x v="28"/>
    <x v="0"/>
  </r>
  <r>
    <x v="21"/>
    <x v="21"/>
    <x v="30"/>
    <x v="30"/>
    <x v="0"/>
    <x v="3"/>
    <x v="25"/>
    <x v="29"/>
    <x v="29"/>
    <x v="3"/>
    <x v="25"/>
    <x v="26"/>
    <x v="29"/>
    <x v="30"/>
    <x v="0"/>
    <x v="0"/>
    <x v="21"/>
    <x v="10"/>
    <x v="0"/>
    <x v="0"/>
    <x v="0"/>
    <x v="11"/>
    <x v="2"/>
    <x v="0"/>
    <x v="0"/>
    <x v="0"/>
    <x v="2"/>
    <x v="3"/>
    <x v="0"/>
    <x v="0"/>
    <x v="4"/>
    <x v="3"/>
    <x v="0"/>
    <x v="0"/>
    <x v="1"/>
    <x v="0"/>
    <x v="11"/>
    <x v="2"/>
    <x v="24"/>
    <x v="0"/>
    <x v="23"/>
    <x v="13"/>
    <x v="13"/>
    <x v="13"/>
    <x v="0"/>
    <x v="29"/>
    <x v="25"/>
    <x v="29"/>
    <x v="29"/>
    <x v="0"/>
  </r>
  <r>
    <x v="22"/>
    <x v="22"/>
    <x v="31"/>
    <x v="31"/>
    <x v="0"/>
    <x v="0"/>
    <x v="26"/>
    <x v="30"/>
    <x v="30"/>
    <x v="9"/>
    <x v="2"/>
    <x v="27"/>
    <x v="30"/>
    <x v="31"/>
    <x v="0"/>
    <x v="0"/>
    <x v="22"/>
    <x v="11"/>
    <x v="0"/>
    <x v="0"/>
    <x v="0"/>
    <x v="9"/>
    <x v="7"/>
    <x v="0"/>
    <x v="0"/>
    <x v="0"/>
    <x v="8"/>
    <x v="9"/>
    <x v="0"/>
    <x v="0"/>
    <x v="0"/>
    <x v="0"/>
    <x v="0"/>
    <x v="0"/>
    <x v="0"/>
    <x v="0"/>
    <x v="0"/>
    <x v="1"/>
    <x v="25"/>
    <x v="0"/>
    <x v="24"/>
    <x v="10"/>
    <x v="10"/>
    <x v="10"/>
    <x v="0"/>
    <x v="30"/>
    <x v="26"/>
    <x v="30"/>
    <x v="30"/>
    <x v="2"/>
  </r>
  <r>
    <x v="0"/>
    <x v="0"/>
    <x v="32"/>
    <x v="32"/>
    <x v="0"/>
    <x v="2"/>
    <x v="0"/>
    <x v="31"/>
    <x v="31"/>
    <x v="0"/>
    <x v="0"/>
    <x v="8"/>
    <x v="31"/>
    <x v="32"/>
    <x v="0"/>
    <x v="0"/>
    <x v="0"/>
    <x v="0"/>
    <x v="0"/>
    <x v="0"/>
    <x v="0"/>
    <x v="0"/>
    <x v="0"/>
    <x v="0"/>
    <x v="0"/>
    <x v="0"/>
    <x v="0"/>
    <x v="0"/>
    <x v="0"/>
    <x v="0"/>
    <x v="5"/>
    <x v="2"/>
    <x v="0"/>
    <x v="0"/>
    <x v="0"/>
    <x v="0"/>
    <x v="0"/>
    <x v="1"/>
    <x v="26"/>
    <x v="0"/>
    <x v="0"/>
    <x v="14"/>
    <x v="14"/>
    <x v="14"/>
    <x v="0"/>
    <x v="31"/>
    <x v="27"/>
    <x v="31"/>
    <x v="31"/>
    <x v="0"/>
  </r>
  <r>
    <x v="0"/>
    <x v="0"/>
    <x v="33"/>
    <x v="33"/>
    <x v="0"/>
    <x v="0"/>
    <x v="27"/>
    <x v="32"/>
    <x v="32"/>
    <x v="2"/>
    <x v="23"/>
    <x v="28"/>
    <x v="32"/>
    <x v="3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27"/>
    <x v="0"/>
    <x v="0"/>
    <x v="0"/>
    <x v="0"/>
    <x v="0"/>
    <x v="0"/>
    <x v="32"/>
    <x v="0"/>
    <x v="0"/>
    <x v="0"/>
    <x v="0"/>
  </r>
  <r>
    <x v="3"/>
    <x v="3"/>
    <x v="34"/>
    <x v="34"/>
    <x v="0"/>
    <x v="0"/>
    <x v="28"/>
    <x v="33"/>
    <x v="33"/>
    <x v="2"/>
    <x v="21"/>
    <x v="29"/>
    <x v="33"/>
    <x v="34"/>
    <x v="0"/>
    <x v="0"/>
    <x v="3"/>
    <x v="12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15"/>
    <x v="0"/>
    <x v="3"/>
    <x v="2"/>
    <x v="2"/>
    <x v="2"/>
    <x v="0"/>
    <x v="16"/>
    <x v="3"/>
    <x v="19"/>
    <x v="4"/>
    <x v="0"/>
  </r>
  <r>
    <x v="23"/>
    <x v="23"/>
    <x v="35"/>
    <x v="35"/>
    <x v="0"/>
    <x v="0"/>
    <x v="29"/>
    <x v="34"/>
    <x v="34"/>
    <x v="1"/>
    <x v="26"/>
    <x v="30"/>
    <x v="34"/>
    <x v="35"/>
    <x v="0"/>
    <x v="0"/>
    <x v="23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8"/>
    <x v="0"/>
    <x v="28"/>
    <x v="0"/>
    <x v="25"/>
    <x v="0"/>
    <x v="0"/>
    <x v="0"/>
    <x v="0"/>
    <x v="33"/>
    <x v="28"/>
    <x v="32"/>
    <x v="32"/>
    <x v="0"/>
  </r>
  <r>
    <x v="24"/>
    <x v="24"/>
    <x v="36"/>
    <x v="36"/>
    <x v="0"/>
    <x v="0"/>
    <x v="30"/>
    <x v="35"/>
    <x v="35"/>
    <x v="1"/>
    <x v="27"/>
    <x v="31"/>
    <x v="35"/>
    <x v="36"/>
    <x v="0"/>
    <x v="0"/>
    <x v="24"/>
    <x v="0"/>
    <x v="0"/>
    <x v="0"/>
    <x v="0"/>
    <x v="12"/>
    <x v="8"/>
    <x v="0"/>
    <x v="0"/>
    <x v="0"/>
    <x v="9"/>
    <x v="10"/>
    <x v="0"/>
    <x v="0"/>
    <x v="0"/>
    <x v="0"/>
    <x v="0"/>
    <x v="0"/>
    <x v="0"/>
    <x v="0"/>
    <x v="12"/>
    <x v="1"/>
    <x v="29"/>
    <x v="0"/>
    <x v="26"/>
    <x v="15"/>
    <x v="15"/>
    <x v="15"/>
    <x v="0"/>
    <x v="34"/>
    <x v="29"/>
    <x v="33"/>
    <x v="33"/>
    <x v="2"/>
  </r>
  <r>
    <x v="25"/>
    <x v="25"/>
    <x v="37"/>
    <x v="37"/>
    <x v="0"/>
    <x v="0"/>
    <x v="31"/>
    <x v="36"/>
    <x v="36"/>
    <x v="10"/>
    <x v="28"/>
    <x v="32"/>
    <x v="36"/>
    <x v="37"/>
    <x v="0"/>
    <x v="0"/>
    <x v="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13"/>
    <x v="0"/>
    <x v="27"/>
    <x v="0"/>
    <x v="0"/>
    <x v="0"/>
    <x v="0"/>
    <x v="35"/>
    <x v="30"/>
    <x v="34"/>
    <x v="34"/>
    <x v="2"/>
  </r>
  <r>
    <x v="10"/>
    <x v="10"/>
    <x v="38"/>
    <x v="38"/>
    <x v="0"/>
    <x v="2"/>
    <x v="32"/>
    <x v="37"/>
    <x v="37"/>
    <x v="7"/>
    <x v="29"/>
    <x v="33"/>
    <x v="37"/>
    <x v="38"/>
    <x v="0"/>
    <x v="0"/>
    <x v="10"/>
    <x v="14"/>
    <x v="0"/>
    <x v="0"/>
    <x v="0"/>
    <x v="1"/>
    <x v="1"/>
    <x v="0"/>
    <x v="0"/>
    <x v="0"/>
    <x v="10"/>
    <x v="11"/>
    <x v="0"/>
    <x v="0"/>
    <x v="6"/>
    <x v="2"/>
    <x v="0"/>
    <x v="0"/>
    <x v="0"/>
    <x v="0"/>
    <x v="5"/>
    <x v="2"/>
    <x v="30"/>
    <x v="0"/>
    <x v="12"/>
    <x v="16"/>
    <x v="16"/>
    <x v="16"/>
    <x v="0"/>
    <x v="36"/>
    <x v="31"/>
    <x v="35"/>
    <x v="3"/>
    <x v="0"/>
  </r>
  <r>
    <x v="11"/>
    <x v="11"/>
    <x v="39"/>
    <x v="39"/>
    <x v="0"/>
    <x v="0"/>
    <x v="33"/>
    <x v="38"/>
    <x v="38"/>
    <x v="7"/>
    <x v="30"/>
    <x v="34"/>
    <x v="38"/>
    <x v="39"/>
    <x v="0"/>
    <x v="0"/>
    <x v="11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31"/>
    <x v="0"/>
    <x v="13"/>
    <x v="2"/>
    <x v="2"/>
    <x v="2"/>
    <x v="0"/>
    <x v="37"/>
    <x v="13"/>
    <x v="36"/>
    <x v="16"/>
    <x v="0"/>
  </r>
  <r>
    <x v="13"/>
    <x v="13"/>
    <x v="40"/>
    <x v="40"/>
    <x v="0"/>
    <x v="0"/>
    <x v="0"/>
    <x v="39"/>
    <x v="39"/>
    <x v="0"/>
    <x v="31"/>
    <x v="8"/>
    <x v="39"/>
    <x v="40"/>
    <x v="0"/>
    <x v="0"/>
    <x v="1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0"/>
    <x v="1"/>
    <x v="20"/>
    <x v="0"/>
    <x v="15"/>
    <x v="2"/>
    <x v="2"/>
    <x v="2"/>
    <x v="0"/>
    <x v="38"/>
    <x v="32"/>
    <x v="37"/>
    <x v="35"/>
    <x v="0"/>
  </r>
  <r>
    <x v="26"/>
    <x v="26"/>
    <x v="41"/>
    <x v="41"/>
    <x v="0"/>
    <x v="0"/>
    <x v="34"/>
    <x v="40"/>
    <x v="40"/>
    <x v="1"/>
    <x v="32"/>
    <x v="35"/>
    <x v="40"/>
    <x v="41"/>
    <x v="0"/>
    <x v="0"/>
    <x v="26"/>
    <x v="1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2"/>
    <x v="1"/>
    <x v="13"/>
    <x v="0"/>
    <x v="28"/>
    <x v="0"/>
    <x v="0"/>
    <x v="0"/>
    <x v="0"/>
    <x v="39"/>
    <x v="33"/>
    <x v="38"/>
    <x v="36"/>
    <x v="0"/>
  </r>
  <r>
    <x v="0"/>
    <x v="0"/>
    <x v="42"/>
    <x v="42"/>
    <x v="0"/>
    <x v="2"/>
    <x v="0"/>
    <x v="41"/>
    <x v="41"/>
    <x v="0"/>
    <x v="33"/>
    <x v="8"/>
    <x v="41"/>
    <x v="42"/>
    <x v="0"/>
    <x v="0"/>
    <x v="0"/>
    <x v="0"/>
    <x v="0"/>
    <x v="0"/>
    <x v="0"/>
    <x v="0"/>
    <x v="0"/>
    <x v="0"/>
    <x v="0"/>
    <x v="0"/>
    <x v="0"/>
    <x v="0"/>
    <x v="0"/>
    <x v="0"/>
    <x v="7"/>
    <x v="1"/>
    <x v="0"/>
    <x v="0"/>
    <x v="0"/>
    <x v="0"/>
    <x v="0"/>
    <x v="1"/>
    <x v="26"/>
    <x v="0"/>
    <x v="0"/>
    <x v="17"/>
    <x v="17"/>
    <x v="17"/>
    <x v="0"/>
    <x v="40"/>
    <x v="34"/>
    <x v="0"/>
    <x v="0"/>
    <x v="0"/>
  </r>
  <r>
    <x v="27"/>
    <x v="27"/>
    <x v="43"/>
    <x v="43"/>
    <x v="0"/>
    <x v="0"/>
    <x v="35"/>
    <x v="42"/>
    <x v="42"/>
    <x v="7"/>
    <x v="26"/>
    <x v="36"/>
    <x v="42"/>
    <x v="43"/>
    <x v="0"/>
    <x v="0"/>
    <x v="27"/>
    <x v="16"/>
    <x v="0"/>
    <x v="0"/>
    <x v="0"/>
    <x v="11"/>
    <x v="2"/>
    <x v="0"/>
    <x v="0"/>
    <x v="1"/>
    <x v="11"/>
    <x v="12"/>
    <x v="0"/>
    <x v="0"/>
    <x v="0"/>
    <x v="0"/>
    <x v="0"/>
    <x v="0"/>
    <x v="0"/>
    <x v="0"/>
    <x v="13"/>
    <x v="1"/>
    <x v="25"/>
    <x v="0"/>
    <x v="29"/>
    <x v="18"/>
    <x v="18"/>
    <x v="18"/>
    <x v="0"/>
    <x v="41"/>
    <x v="35"/>
    <x v="39"/>
    <x v="37"/>
    <x v="0"/>
  </r>
  <r>
    <x v="28"/>
    <x v="28"/>
    <x v="44"/>
    <x v="44"/>
    <x v="0"/>
    <x v="0"/>
    <x v="36"/>
    <x v="43"/>
    <x v="43"/>
    <x v="7"/>
    <x v="34"/>
    <x v="37"/>
    <x v="43"/>
    <x v="44"/>
    <x v="0"/>
    <x v="0"/>
    <x v="28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9"/>
    <x v="0"/>
    <x v="30"/>
    <x v="2"/>
    <x v="2"/>
    <x v="2"/>
    <x v="0"/>
    <x v="42"/>
    <x v="11"/>
    <x v="40"/>
    <x v="38"/>
    <x v="0"/>
  </r>
  <r>
    <x v="11"/>
    <x v="11"/>
    <x v="45"/>
    <x v="45"/>
    <x v="0"/>
    <x v="0"/>
    <x v="37"/>
    <x v="44"/>
    <x v="44"/>
    <x v="7"/>
    <x v="35"/>
    <x v="38"/>
    <x v="44"/>
    <x v="45"/>
    <x v="0"/>
    <x v="0"/>
    <x v="11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32"/>
    <x v="0"/>
    <x v="31"/>
    <x v="2"/>
    <x v="2"/>
    <x v="2"/>
    <x v="0"/>
    <x v="43"/>
    <x v="36"/>
    <x v="41"/>
    <x v="16"/>
    <x v="0"/>
  </r>
  <r>
    <x v="24"/>
    <x v="24"/>
    <x v="46"/>
    <x v="46"/>
    <x v="0"/>
    <x v="0"/>
    <x v="38"/>
    <x v="45"/>
    <x v="45"/>
    <x v="3"/>
    <x v="36"/>
    <x v="39"/>
    <x v="45"/>
    <x v="46"/>
    <x v="0"/>
    <x v="0"/>
    <x v="24"/>
    <x v="0"/>
    <x v="0"/>
    <x v="0"/>
    <x v="0"/>
    <x v="11"/>
    <x v="2"/>
    <x v="0"/>
    <x v="0"/>
    <x v="0"/>
    <x v="2"/>
    <x v="3"/>
    <x v="0"/>
    <x v="0"/>
    <x v="0"/>
    <x v="0"/>
    <x v="0"/>
    <x v="0"/>
    <x v="1"/>
    <x v="0"/>
    <x v="14"/>
    <x v="0"/>
    <x v="33"/>
    <x v="0"/>
    <x v="26"/>
    <x v="19"/>
    <x v="19"/>
    <x v="19"/>
    <x v="0"/>
    <x v="44"/>
    <x v="37"/>
    <x v="42"/>
    <x v="39"/>
    <x v="1"/>
  </r>
  <r>
    <x v="3"/>
    <x v="3"/>
    <x v="47"/>
    <x v="47"/>
    <x v="0"/>
    <x v="0"/>
    <x v="3"/>
    <x v="46"/>
    <x v="46"/>
    <x v="2"/>
    <x v="37"/>
    <x v="40"/>
    <x v="38"/>
    <x v="47"/>
    <x v="0"/>
    <x v="0"/>
    <x v="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34"/>
    <x v="0"/>
    <x v="4"/>
    <x v="2"/>
    <x v="2"/>
    <x v="2"/>
    <x v="0"/>
    <x v="45"/>
    <x v="38"/>
    <x v="43"/>
    <x v="40"/>
    <x v="0"/>
  </r>
  <r>
    <x v="3"/>
    <x v="3"/>
    <x v="48"/>
    <x v="48"/>
    <x v="0"/>
    <x v="0"/>
    <x v="39"/>
    <x v="47"/>
    <x v="47"/>
    <x v="11"/>
    <x v="38"/>
    <x v="41"/>
    <x v="19"/>
    <x v="48"/>
    <x v="0"/>
    <x v="0"/>
    <x v="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1"/>
    <x v="16"/>
    <x v="0"/>
    <x v="4"/>
    <x v="2"/>
    <x v="2"/>
    <x v="2"/>
    <x v="0"/>
    <x v="19"/>
    <x v="39"/>
    <x v="44"/>
    <x v="41"/>
    <x v="0"/>
  </r>
  <r>
    <x v="1"/>
    <x v="1"/>
    <x v="49"/>
    <x v="49"/>
    <x v="0"/>
    <x v="0"/>
    <x v="1"/>
    <x v="48"/>
    <x v="48"/>
    <x v="1"/>
    <x v="1"/>
    <x v="42"/>
    <x v="46"/>
    <x v="49"/>
    <x v="0"/>
    <x v="0"/>
    <x v="1"/>
    <x v="17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1"/>
    <x v="1"/>
    <x v="20"/>
    <x v="0"/>
    <x v="1"/>
    <x v="1"/>
    <x v="1"/>
    <x v="1"/>
    <x v="0"/>
    <x v="46"/>
    <x v="1"/>
    <x v="1"/>
    <x v="42"/>
    <x v="0"/>
  </r>
  <r>
    <x v="29"/>
    <x v="29"/>
    <x v="50"/>
    <x v="50"/>
    <x v="0"/>
    <x v="0"/>
    <x v="40"/>
    <x v="49"/>
    <x v="49"/>
    <x v="6"/>
    <x v="39"/>
    <x v="43"/>
    <x v="47"/>
    <x v="50"/>
    <x v="0"/>
    <x v="0"/>
    <x v="2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3"/>
    <x v="1"/>
    <x v="35"/>
    <x v="0"/>
    <x v="32"/>
    <x v="0"/>
    <x v="0"/>
    <x v="0"/>
    <x v="0"/>
    <x v="47"/>
    <x v="40"/>
    <x v="45"/>
    <x v="43"/>
    <x v="0"/>
  </r>
  <r>
    <x v="27"/>
    <x v="27"/>
    <x v="51"/>
    <x v="51"/>
    <x v="0"/>
    <x v="0"/>
    <x v="41"/>
    <x v="50"/>
    <x v="50"/>
    <x v="1"/>
    <x v="40"/>
    <x v="44"/>
    <x v="14"/>
    <x v="51"/>
    <x v="0"/>
    <x v="0"/>
    <x v="27"/>
    <x v="0"/>
    <x v="0"/>
    <x v="0"/>
    <x v="0"/>
    <x v="12"/>
    <x v="8"/>
    <x v="0"/>
    <x v="0"/>
    <x v="0"/>
    <x v="9"/>
    <x v="10"/>
    <x v="0"/>
    <x v="0"/>
    <x v="0"/>
    <x v="0"/>
    <x v="0"/>
    <x v="0"/>
    <x v="0"/>
    <x v="0"/>
    <x v="13"/>
    <x v="2"/>
    <x v="13"/>
    <x v="0"/>
    <x v="33"/>
    <x v="15"/>
    <x v="15"/>
    <x v="15"/>
    <x v="0"/>
    <x v="14"/>
    <x v="41"/>
    <x v="46"/>
    <x v="44"/>
    <x v="0"/>
  </r>
  <r>
    <x v="20"/>
    <x v="20"/>
    <x v="52"/>
    <x v="52"/>
    <x v="0"/>
    <x v="2"/>
    <x v="42"/>
    <x v="51"/>
    <x v="51"/>
    <x v="7"/>
    <x v="41"/>
    <x v="45"/>
    <x v="48"/>
    <x v="52"/>
    <x v="0"/>
    <x v="0"/>
    <x v="20"/>
    <x v="18"/>
    <x v="0"/>
    <x v="0"/>
    <x v="0"/>
    <x v="1"/>
    <x v="1"/>
    <x v="0"/>
    <x v="0"/>
    <x v="0"/>
    <x v="2"/>
    <x v="3"/>
    <x v="0"/>
    <x v="0"/>
    <x v="8"/>
    <x v="4"/>
    <x v="0"/>
    <x v="0"/>
    <x v="1"/>
    <x v="0"/>
    <x v="15"/>
    <x v="1"/>
    <x v="32"/>
    <x v="0"/>
    <x v="22"/>
    <x v="20"/>
    <x v="20"/>
    <x v="20"/>
    <x v="0"/>
    <x v="48"/>
    <x v="42"/>
    <x v="47"/>
    <x v="45"/>
    <x v="0"/>
  </r>
  <r>
    <x v="20"/>
    <x v="20"/>
    <x v="53"/>
    <x v="53"/>
    <x v="0"/>
    <x v="0"/>
    <x v="43"/>
    <x v="52"/>
    <x v="52"/>
    <x v="12"/>
    <x v="11"/>
    <x v="46"/>
    <x v="49"/>
    <x v="53"/>
    <x v="0"/>
    <x v="0"/>
    <x v="20"/>
    <x v="19"/>
    <x v="0"/>
    <x v="0"/>
    <x v="0"/>
    <x v="1"/>
    <x v="1"/>
    <x v="0"/>
    <x v="0"/>
    <x v="0"/>
    <x v="2"/>
    <x v="3"/>
    <x v="0"/>
    <x v="0"/>
    <x v="0"/>
    <x v="0"/>
    <x v="0"/>
    <x v="0"/>
    <x v="1"/>
    <x v="0"/>
    <x v="16"/>
    <x v="0"/>
    <x v="36"/>
    <x v="0"/>
    <x v="22"/>
    <x v="19"/>
    <x v="19"/>
    <x v="19"/>
    <x v="0"/>
    <x v="49"/>
    <x v="43"/>
    <x v="48"/>
    <x v="46"/>
    <x v="0"/>
  </r>
  <r>
    <x v="30"/>
    <x v="30"/>
    <x v="54"/>
    <x v="54"/>
    <x v="0"/>
    <x v="0"/>
    <x v="44"/>
    <x v="53"/>
    <x v="53"/>
    <x v="5"/>
    <x v="42"/>
    <x v="47"/>
    <x v="50"/>
    <x v="54"/>
    <x v="0"/>
    <x v="0"/>
    <x v="30"/>
    <x v="0"/>
    <x v="0"/>
    <x v="0"/>
    <x v="0"/>
    <x v="5"/>
    <x v="2"/>
    <x v="0"/>
    <x v="0"/>
    <x v="0"/>
    <x v="2"/>
    <x v="3"/>
    <x v="0"/>
    <x v="0"/>
    <x v="0"/>
    <x v="0"/>
    <x v="0"/>
    <x v="0"/>
    <x v="1"/>
    <x v="0"/>
    <x v="7"/>
    <x v="0"/>
    <x v="18"/>
    <x v="0"/>
    <x v="34"/>
    <x v="19"/>
    <x v="19"/>
    <x v="19"/>
    <x v="0"/>
    <x v="50"/>
    <x v="44"/>
    <x v="49"/>
    <x v="47"/>
    <x v="0"/>
  </r>
  <r>
    <x v="7"/>
    <x v="7"/>
    <x v="55"/>
    <x v="55"/>
    <x v="0"/>
    <x v="0"/>
    <x v="9"/>
    <x v="54"/>
    <x v="54"/>
    <x v="5"/>
    <x v="9"/>
    <x v="10"/>
    <x v="51"/>
    <x v="55"/>
    <x v="0"/>
    <x v="0"/>
    <x v="7"/>
    <x v="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37"/>
    <x v="0"/>
    <x v="9"/>
    <x v="0"/>
    <x v="0"/>
    <x v="0"/>
    <x v="0"/>
    <x v="51"/>
    <x v="8"/>
    <x v="50"/>
    <x v="10"/>
    <x v="0"/>
  </r>
  <r>
    <x v="27"/>
    <x v="27"/>
    <x v="56"/>
    <x v="56"/>
    <x v="0"/>
    <x v="0"/>
    <x v="45"/>
    <x v="55"/>
    <x v="55"/>
    <x v="11"/>
    <x v="13"/>
    <x v="48"/>
    <x v="52"/>
    <x v="56"/>
    <x v="0"/>
    <x v="0"/>
    <x v="27"/>
    <x v="0"/>
    <x v="0"/>
    <x v="0"/>
    <x v="0"/>
    <x v="12"/>
    <x v="8"/>
    <x v="0"/>
    <x v="0"/>
    <x v="0"/>
    <x v="9"/>
    <x v="10"/>
    <x v="0"/>
    <x v="0"/>
    <x v="0"/>
    <x v="0"/>
    <x v="0"/>
    <x v="0"/>
    <x v="0"/>
    <x v="0"/>
    <x v="13"/>
    <x v="1"/>
    <x v="38"/>
    <x v="0"/>
    <x v="29"/>
    <x v="15"/>
    <x v="15"/>
    <x v="15"/>
    <x v="0"/>
    <x v="52"/>
    <x v="45"/>
    <x v="51"/>
    <x v="48"/>
    <x v="0"/>
  </r>
  <r>
    <x v="31"/>
    <x v="31"/>
    <x v="57"/>
    <x v="57"/>
    <x v="0"/>
    <x v="0"/>
    <x v="46"/>
    <x v="56"/>
    <x v="56"/>
    <x v="1"/>
    <x v="43"/>
    <x v="49"/>
    <x v="14"/>
    <x v="57"/>
    <x v="0"/>
    <x v="0"/>
    <x v="31"/>
    <x v="2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17"/>
    <x v="0"/>
    <x v="35"/>
    <x v="0"/>
    <x v="0"/>
    <x v="0"/>
    <x v="0"/>
    <x v="53"/>
    <x v="46"/>
    <x v="52"/>
    <x v="49"/>
    <x v="0"/>
  </r>
  <r>
    <x v="3"/>
    <x v="3"/>
    <x v="58"/>
    <x v="58"/>
    <x v="0"/>
    <x v="0"/>
    <x v="28"/>
    <x v="57"/>
    <x v="57"/>
    <x v="2"/>
    <x v="44"/>
    <x v="49"/>
    <x v="27"/>
    <x v="58"/>
    <x v="0"/>
    <x v="0"/>
    <x v="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39"/>
    <x v="0"/>
    <x v="3"/>
    <x v="2"/>
    <x v="2"/>
    <x v="2"/>
    <x v="0"/>
    <x v="54"/>
    <x v="47"/>
    <x v="53"/>
    <x v="4"/>
    <x v="0"/>
  </r>
  <r>
    <x v="12"/>
    <x v="12"/>
    <x v="59"/>
    <x v="59"/>
    <x v="0"/>
    <x v="0"/>
    <x v="3"/>
    <x v="58"/>
    <x v="58"/>
    <x v="2"/>
    <x v="4"/>
    <x v="50"/>
    <x v="53"/>
    <x v="59"/>
    <x v="0"/>
    <x v="0"/>
    <x v="12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2"/>
    <x v="40"/>
    <x v="0"/>
    <x v="14"/>
    <x v="2"/>
    <x v="2"/>
    <x v="2"/>
    <x v="0"/>
    <x v="55"/>
    <x v="14"/>
    <x v="54"/>
    <x v="50"/>
    <x v="0"/>
  </r>
  <r>
    <x v="10"/>
    <x v="10"/>
    <x v="60"/>
    <x v="60"/>
    <x v="0"/>
    <x v="0"/>
    <x v="47"/>
    <x v="59"/>
    <x v="59"/>
    <x v="9"/>
    <x v="45"/>
    <x v="34"/>
    <x v="54"/>
    <x v="60"/>
    <x v="0"/>
    <x v="0"/>
    <x v="10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"/>
    <x v="0"/>
    <x v="34"/>
    <x v="0"/>
    <x v="12"/>
    <x v="0"/>
    <x v="0"/>
    <x v="0"/>
    <x v="0"/>
    <x v="45"/>
    <x v="11"/>
    <x v="55"/>
    <x v="2"/>
    <x v="0"/>
  </r>
  <r>
    <x v="12"/>
    <x v="12"/>
    <x v="61"/>
    <x v="61"/>
    <x v="0"/>
    <x v="0"/>
    <x v="48"/>
    <x v="60"/>
    <x v="60"/>
    <x v="4"/>
    <x v="27"/>
    <x v="51"/>
    <x v="55"/>
    <x v="61"/>
    <x v="0"/>
    <x v="0"/>
    <x v="12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41"/>
    <x v="0"/>
    <x v="14"/>
    <x v="0"/>
    <x v="0"/>
    <x v="0"/>
    <x v="0"/>
    <x v="56"/>
    <x v="48"/>
    <x v="56"/>
    <x v="51"/>
    <x v="0"/>
  </r>
  <r>
    <x v="6"/>
    <x v="6"/>
    <x v="62"/>
    <x v="62"/>
    <x v="0"/>
    <x v="0"/>
    <x v="8"/>
    <x v="9"/>
    <x v="9"/>
    <x v="1"/>
    <x v="8"/>
    <x v="9"/>
    <x v="22"/>
    <x v="62"/>
    <x v="0"/>
    <x v="0"/>
    <x v="6"/>
    <x v="0"/>
    <x v="0"/>
    <x v="0"/>
    <x v="0"/>
    <x v="13"/>
    <x v="9"/>
    <x v="0"/>
    <x v="0"/>
    <x v="0"/>
    <x v="12"/>
    <x v="13"/>
    <x v="0"/>
    <x v="0"/>
    <x v="0"/>
    <x v="0"/>
    <x v="0"/>
    <x v="0"/>
    <x v="0"/>
    <x v="0"/>
    <x v="1"/>
    <x v="0"/>
    <x v="18"/>
    <x v="0"/>
    <x v="8"/>
    <x v="21"/>
    <x v="21"/>
    <x v="21"/>
    <x v="0"/>
    <x v="22"/>
    <x v="49"/>
    <x v="57"/>
    <x v="52"/>
    <x v="1"/>
  </r>
  <r>
    <x v="11"/>
    <x v="11"/>
    <x v="63"/>
    <x v="63"/>
    <x v="0"/>
    <x v="0"/>
    <x v="33"/>
    <x v="61"/>
    <x v="61"/>
    <x v="7"/>
    <x v="46"/>
    <x v="52"/>
    <x v="56"/>
    <x v="63"/>
    <x v="0"/>
    <x v="0"/>
    <x v="11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2"/>
    <x v="42"/>
    <x v="0"/>
    <x v="13"/>
    <x v="2"/>
    <x v="2"/>
    <x v="2"/>
    <x v="0"/>
    <x v="57"/>
    <x v="13"/>
    <x v="58"/>
    <x v="16"/>
    <x v="0"/>
  </r>
  <r>
    <x v="3"/>
    <x v="3"/>
    <x v="64"/>
    <x v="64"/>
    <x v="0"/>
    <x v="0"/>
    <x v="49"/>
    <x v="62"/>
    <x v="62"/>
    <x v="2"/>
    <x v="47"/>
    <x v="53"/>
    <x v="57"/>
    <x v="64"/>
    <x v="0"/>
    <x v="0"/>
    <x v="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2"/>
    <x v="43"/>
    <x v="0"/>
    <x v="4"/>
    <x v="2"/>
    <x v="2"/>
    <x v="2"/>
    <x v="0"/>
    <x v="58"/>
    <x v="3"/>
    <x v="59"/>
    <x v="53"/>
    <x v="0"/>
  </r>
  <r>
    <x v="18"/>
    <x v="18"/>
    <x v="65"/>
    <x v="65"/>
    <x v="0"/>
    <x v="0"/>
    <x v="50"/>
    <x v="63"/>
    <x v="63"/>
    <x v="1"/>
    <x v="48"/>
    <x v="54"/>
    <x v="37"/>
    <x v="65"/>
    <x v="0"/>
    <x v="0"/>
    <x v="18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2"/>
    <x v="44"/>
    <x v="0"/>
    <x v="20"/>
    <x v="2"/>
    <x v="2"/>
    <x v="2"/>
    <x v="0"/>
    <x v="59"/>
    <x v="50"/>
    <x v="60"/>
    <x v="54"/>
    <x v="0"/>
  </r>
  <r>
    <x v="3"/>
    <x v="3"/>
    <x v="66"/>
    <x v="66"/>
    <x v="0"/>
    <x v="0"/>
    <x v="4"/>
    <x v="64"/>
    <x v="64"/>
    <x v="2"/>
    <x v="4"/>
    <x v="55"/>
    <x v="58"/>
    <x v="66"/>
    <x v="0"/>
    <x v="0"/>
    <x v="3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0"/>
    <x v="15"/>
    <x v="0"/>
    <x v="3"/>
    <x v="2"/>
    <x v="2"/>
    <x v="2"/>
    <x v="0"/>
    <x v="16"/>
    <x v="3"/>
    <x v="61"/>
    <x v="55"/>
    <x v="0"/>
  </r>
  <r>
    <x v="11"/>
    <x v="11"/>
    <x v="67"/>
    <x v="67"/>
    <x v="0"/>
    <x v="0"/>
    <x v="15"/>
    <x v="16"/>
    <x v="16"/>
    <x v="7"/>
    <x v="15"/>
    <x v="15"/>
    <x v="59"/>
    <x v="67"/>
    <x v="0"/>
    <x v="0"/>
    <x v="11"/>
    <x v="0"/>
    <x v="0"/>
    <x v="0"/>
    <x v="0"/>
    <x v="1"/>
    <x v="1"/>
    <x v="0"/>
    <x v="0"/>
    <x v="3"/>
    <x v="1"/>
    <x v="1"/>
    <x v="0"/>
    <x v="0"/>
    <x v="0"/>
    <x v="0"/>
    <x v="0"/>
    <x v="0"/>
    <x v="0"/>
    <x v="0"/>
    <x v="2"/>
    <x v="1"/>
    <x v="45"/>
    <x v="0"/>
    <x v="13"/>
    <x v="22"/>
    <x v="22"/>
    <x v="22"/>
    <x v="0"/>
    <x v="60"/>
    <x v="13"/>
    <x v="62"/>
    <x v="56"/>
    <x v="0"/>
  </r>
  <r>
    <x v="3"/>
    <x v="3"/>
    <x v="68"/>
    <x v="68"/>
    <x v="0"/>
    <x v="0"/>
    <x v="3"/>
    <x v="65"/>
    <x v="65"/>
    <x v="2"/>
    <x v="49"/>
    <x v="56"/>
    <x v="60"/>
    <x v="68"/>
    <x v="0"/>
    <x v="0"/>
    <x v="3"/>
    <x v="24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2"/>
    <x v="1"/>
    <x v="25"/>
    <x v="0"/>
    <x v="3"/>
    <x v="2"/>
    <x v="2"/>
    <x v="2"/>
    <x v="0"/>
    <x v="61"/>
    <x v="3"/>
    <x v="63"/>
    <x v="4"/>
    <x v="0"/>
  </r>
  <r>
    <x v="20"/>
    <x v="20"/>
    <x v="69"/>
    <x v="69"/>
    <x v="0"/>
    <x v="0"/>
    <x v="51"/>
    <x v="66"/>
    <x v="66"/>
    <x v="0"/>
    <x v="50"/>
    <x v="57"/>
    <x v="61"/>
    <x v="69"/>
    <x v="0"/>
    <x v="0"/>
    <x v="20"/>
    <x v="25"/>
    <x v="0"/>
    <x v="0"/>
    <x v="0"/>
    <x v="1"/>
    <x v="1"/>
    <x v="0"/>
    <x v="0"/>
    <x v="0"/>
    <x v="2"/>
    <x v="3"/>
    <x v="0"/>
    <x v="0"/>
    <x v="0"/>
    <x v="0"/>
    <x v="0"/>
    <x v="0"/>
    <x v="1"/>
    <x v="0"/>
    <x v="17"/>
    <x v="0"/>
    <x v="46"/>
    <x v="0"/>
    <x v="22"/>
    <x v="19"/>
    <x v="19"/>
    <x v="19"/>
    <x v="0"/>
    <x v="62"/>
    <x v="51"/>
    <x v="64"/>
    <x v="46"/>
    <x v="0"/>
  </r>
  <r>
    <x v="32"/>
    <x v="32"/>
    <x v="70"/>
    <x v="70"/>
    <x v="0"/>
    <x v="2"/>
    <x v="52"/>
    <x v="67"/>
    <x v="67"/>
    <x v="5"/>
    <x v="40"/>
    <x v="58"/>
    <x v="59"/>
    <x v="70"/>
    <x v="0"/>
    <x v="0"/>
    <x v="32"/>
    <x v="26"/>
    <x v="0"/>
    <x v="0"/>
    <x v="0"/>
    <x v="0"/>
    <x v="0"/>
    <x v="0"/>
    <x v="0"/>
    <x v="0"/>
    <x v="0"/>
    <x v="0"/>
    <x v="0"/>
    <x v="0"/>
    <x v="9"/>
    <x v="5"/>
    <x v="0"/>
    <x v="0"/>
    <x v="0"/>
    <x v="0"/>
    <x v="5"/>
    <x v="1"/>
    <x v="45"/>
    <x v="0"/>
    <x v="36"/>
    <x v="23"/>
    <x v="23"/>
    <x v="23"/>
    <x v="0"/>
    <x v="58"/>
    <x v="52"/>
    <x v="65"/>
    <x v="57"/>
    <x v="0"/>
  </r>
  <r>
    <x v="32"/>
    <x v="32"/>
    <x v="71"/>
    <x v="71"/>
    <x v="0"/>
    <x v="0"/>
    <x v="48"/>
    <x v="68"/>
    <x v="68"/>
    <x v="4"/>
    <x v="51"/>
    <x v="59"/>
    <x v="62"/>
    <x v="71"/>
    <x v="0"/>
    <x v="0"/>
    <x v="32"/>
    <x v="2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"/>
    <x v="2"/>
    <x v="47"/>
    <x v="0"/>
    <x v="36"/>
    <x v="0"/>
    <x v="0"/>
    <x v="0"/>
    <x v="0"/>
    <x v="63"/>
    <x v="52"/>
    <x v="12"/>
    <x v="2"/>
    <x v="0"/>
  </r>
  <r>
    <x v="33"/>
    <x v="33"/>
    <x v="72"/>
    <x v="72"/>
    <x v="1"/>
    <x v="4"/>
    <x v="53"/>
    <x v="69"/>
    <x v="69"/>
    <x v="13"/>
    <x v="52"/>
    <x v="60"/>
    <x v="63"/>
    <x v="72"/>
    <x v="1"/>
    <x v="0"/>
    <x v="33"/>
    <x v="0"/>
    <x v="0"/>
    <x v="0"/>
    <x v="0"/>
    <x v="14"/>
    <x v="10"/>
    <x v="1"/>
    <x v="2"/>
    <x v="4"/>
    <x v="2"/>
    <x v="3"/>
    <x v="0"/>
    <x v="0"/>
    <x v="0"/>
    <x v="0"/>
    <x v="0"/>
    <x v="1"/>
    <x v="2"/>
    <x v="1"/>
    <x v="18"/>
    <x v="0"/>
    <x v="48"/>
    <x v="1"/>
    <x v="37"/>
    <x v="24"/>
    <x v="24"/>
    <x v="24"/>
    <x v="0"/>
    <x v="64"/>
    <x v="53"/>
    <x v="66"/>
    <x v="58"/>
    <x v="3"/>
  </r>
  <r>
    <x v="33"/>
    <x v="33"/>
    <x v="73"/>
    <x v="73"/>
    <x v="1"/>
    <x v="4"/>
    <x v="53"/>
    <x v="69"/>
    <x v="69"/>
    <x v="13"/>
    <x v="52"/>
    <x v="60"/>
    <x v="63"/>
    <x v="72"/>
    <x v="1"/>
    <x v="0"/>
    <x v="33"/>
    <x v="0"/>
    <x v="0"/>
    <x v="0"/>
    <x v="0"/>
    <x v="14"/>
    <x v="10"/>
    <x v="1"/>
    <x v="2"/>
    <x v="4"/>
    <x v="2"/>
    <x v="3"/>
    <x v="0"/>
    <x v="0"/>
    <x v="0"/>
    <x v="0"/>
    <x v="0"/>
    <x v="1"/>
    <x v="2"/>
    <x v="1"/>
    <x v="18"/>
    <x v="0"/>
    <x v="48"/>
    <x v="1"/>
    <x v="37"/>
    <x v="25"/>
    <x v="24"/>
    <x v="24"/>
    <x v="0"/>
    <x v="64"/>
    <x v="53"/>
    <x v="66"/>
    <x v="58"/>
    <x v="3"/>
  </r>
  <r>
    <x v="33"/>
    <x v="33"/>
    <x v="74"/>
    <x v="74"/>
    <x v="1"/>
    <x v="4"/>
    <x v="53"/>
    <x v="69"/>
    <x v="69"/>
    <x v="13"/>
    <x v="52"/>
    <x v="60"/>
    <x v="63"/>
    <x v="72"/>
    <x v="1"/>
    <x v="0"/>
    <x v="33"/>
    <x v="0"/>
    <x v="0"/>
    <x v="0"/>
    <x v="0"/>
    <x v="14"/>
    <x v="10"/>
    <x v="1"/>
    <x v="2"/>
    <x v="4"/>
    <x v="2"/>
    <x v="3"/>
    <x v="0"/>
    <x v="0"/>
    <x v="0"/>
    <x v="0"/>
    <x v="0"/>
    <x v="1"/>
    <x v="2"/>
    <x v="1"/>
    <x v="18"/>
    <x v="0"/>
    <x v="48"/>
    <x v="1"/>
    <x v="37"/>
    <x v="26"/>
    <x v="24"/>
    <x v="24"/>
    <x v="0"/>
    <x v="64"/>
    <x v="53"/>
    <x v="66"/>
    <x v="58"/>
    <x v="3"/>
  </r>
  <r>
    <x v="33"/>
    <x v="33"/>
    <x v="75"/>
    <x v="75"/>
    <x v="1"/>
    <x v="4"/>
    <x v="53"/>
    <x v="69"/>
    <x v="69"/>
    <x v="13"/>
    <x v="52"/>
    <x v="60"/>
    <x v="63"/>
    <x v="72"/>
    <x v="1"/>
    <x v="0"/>
    <x v="33"/>
    <x v="0"/>
    <x v="0"/>
    <x v="0"/>
    <x v="0"/>
    <x v="14"/>
    <x v="10"/>
    <x v="1"/>
    <x v="2"/>
    <x v="4"/>
    <x v="2"/>
    <x v="3"/>
    <x v="0"/>
    <x v="0"/>
    <x v="0"/>
    <x v="0"/>
    <x v="0"/>
    <x v="1"/>
    <x v="2"/>
    <x v="1"/>
    <x v="18"/>
    <x v="0"/>
    <x v="48"/>
    <x v="1"/>
    <x v="37"/>
    <x v="27"/>
    <x v="24"/>
    <x v="24"/>
    <x v="0"/>
    <x v="64"/>
    <x v="53"/>
    <x v="66"/>
    <x v="58"/>
    <x v="3"/>
  </r>
  <r>
    <x v="33"/>
    <x v="33"/>
    <x v="76"/>
    <x v="76"/>
    <x v="1"/>
    <x v="4"/>
    <x v="53"/>
    <x v="69"/>
    <x v="69"/>
    <x v="13"/>
    <x v="52"/>
    <x v="60"/>
    <x v="63"/>
    <x v="72"/>
    <x v="1"/>
    <x v="0"/>
    <x v="33"/>
    <x v="0"/>
    <x v="0"/>
    <x v="0"/>
    <x v="0"/>
    <x v="14"/>
    <x v="10"/>
    <x v="1"/>
    <x v="2"/>
    <x v="4"/>
    <x v="2"/>
    <x v="3"/>
    <x v="0"/>
    <x v="0"/>
    <x v="0"/>
    <x v="0"/>
    <x v="0"/>
    <x v="1"/>
    <x v="2"/>
    <x v="1"/>
    <x v="18"/>
    <x v="0"/>
    <x v="48"/>
    <x v="1"/>
    <x v="37"/>
    <x v="28"/>
    <x v="24"/>
    <x v="24"/>
    <x v="0"/>
    <x v="64"/>
    <x v="53"/>
    <x v="66"/>
    <x v="58"/>
    <x v="3"/>
  </r>
  <r>
    <x v="33"/>
    <x v="33"/>
    <x v="77"/>
    <x v="77"/>
    <x v="2"/>
    <x v="4"/>
    <x v="53"/>
    <x v="69"/>
    <x v="69"/>
    <x v="13"/>
    <x v="52"/>
    <x v="60"/>
    <x v="63"/>
    <x v="73"/>
    <x v="1"/>
    <x v="0"/>
    <x v="33"/>
    <x v="0"/>
    <x v="1"/>
    <x v="1"/>
    <x v="0"/>
    <x v="14"/>
    <x v="10"/>
    <x v="2"/>
    <x v="3"/>
    <x v="5"/>
    <x v="13"/>
    <x v="14"/>
    <x v="1"/>
    <x v="1"/>
    <x v="10"/>
    <x v="6"/>
    <x v="1"/>
    <x v="1"/>
    <x v="2"/>
    <x v="1"/>
    <x v="18"/>
    <x v="0"/>
    <x v="48"/>
    <x v="1"/>
    <x v="37"/>
    <x v="29"/>
    <x v="24"/>
    <x v="24"/>
    <x v="1"/>
    <x v="64"/>
    <x v="53"/>
    <x v="66"/>
    <x v="58"/>
    <x v="3"/>
  </r>
  <r>
    <x v="33"/>
    <x v="33"/>
    <x v="77"/>
    <x v="77"/>
    <x v="2"/>
    <x v="4"/>
    <x v="53"/>
    <x v="69"/>
    <x v="69"/>
    <x v="13"/>
    <x v="52"/>
    <x v="60"/>
    <x v="63"/>
    <x v="73"/>
    <x v="1"/>
    <x v="0"/>
    <x v="33"/>
    <x v="0"/>
    <x v="1"/>
    <x v="1"/>
    <x v="0"/>
    <x v="14"/>
    <x v="10"/>
    <x v="2"/>
    <x v="3"/>
    <x v="5"/>
    <x v="13"/>
    <x v="14"/>
    <x v="1"/>
    <x v="1"/>
    <x v="10"/>
    <x v="6"/>
    <x v="1"/>
    <x v="1"/>
    <x v="2"/>
    <x v="1"/>
    <x v="18"/>
    <x v="0"/>
    <x v="48"/>
    <x v="1"/>
    <x v="37"/>
    <x v="30"/>
    <x v="24"/>
    <x v="25"/>
    <x v="1"/>
    <x v="64"/>
    <x v="53"/>
    <x v="66"/>
    <x v="58"/>
    <x v="3"/>
  </r>
  <r>
    <x v="33"/>
    <x v="33"/>
    <x v="77"/>
    <x v="77"/>
    <x v="2"/>
    <x v="4"/>
    <x v="53"/>
    <x v="69"/>
    <x v="69"/>
    <x v="13"/>
    <x v="52"/>
    <x v="60"/>
    <x v="63"/>
    <x v="73"/>
    <x v="1"/>
    <x v="0"/>
    <x v="33"/>
    <x v="0"/>
    <x v="1"/>
    <x v="1"/>
    <x v="0"/>
    <x v="14"/>
    <x v="10"/>
    <x v="2"/>
    <x v="3"/>
    <x v="5"/>
    <x v="13"/>
    <x v="14"/>
    <x v="1"/>
    <x v="1"/>
    <x v="10"/>
    <x v="6"/>
    <x v="1"/>
    <x v="1"/>
    <x v="2"/>
    <x v="1"/>
    <x v="18"/>
    <x v="0"/>
    <x v="48"/>
    <x v="1"/>
    <x v="37"/>
    <x v="30"/>
    <x v="24"/>
    <x v="26"/>
    <x v="1"/>
    <x v="64"/>
    <x v="53"/>
    <x v="66"/>
    <x v="58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R88:S93" firstHeaderRow="1" firstDataRow="1" firstDataCol="1"/>
  <pivotFields count="50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5">
        <item x="0"/>
        <item x="2"/>
        <item x="1"/>
        <item x="3"/>
        <item t="default"/>
      </items>
    </pivotField>
  </pivotFields>
  <rowFields count="1">
    <field x="4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合计" fld="4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3"/>
  <sheetViews>
    <sheetView tabSelected="1" topLeftCell="L58" workbookViewId="0">
      <selection activeCell="V82" sqref="V82"/>
    </sheetView>
  </sheetViews>
  <sheetFormatPr defaultColWidth="7.25" defaultRowHeight="15.6" customHeight="1"/>
  <cols>
    <col min="1" max="14" width="7.25" customWidth="1"/>
    <col min="15" max="15" width="11" customWidth="1"/>
    <col min="16" max="17" width="7.25" customWidth="1"/>
    <col min="18" max="18" width="12"/>
    <col min="19" max="19" width="12.875"/>
    <col min="20" max="20" width="10.5" customWidth="1"/>
    <col min="21" max="41" width="7.25" customWidth="1"/>
    <col min="42" max="42" width="10.375" customWidth="1"/>
    <col min="43" max="43" width="7.25" customWidth="1"/>
    <col min="44" max="44" width="10.375" customWidth="1"/>
    <col min="45" max="46" width="7.25" customWidth="1"/>
    <col min="47" max="47" width="13.75" customWidth="1"/>
    <col min="48" max="48" width="14.25" customWidth="1"/>
    <col min="49" max="49" width="7.25" customWidth="1"/>
    <col min="50" max="16371" width="7.25" customWidth="1"/>
  </cols>
  <sheetData>
    <row r="1" ht="14.25" spans="1:5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t="s">
        <v>49</v>
      </c>
    </row>
    <row r="2" ht="13.5" spans="1:50">
      <c r="A2" s="2" t="s">
        <v>50</v>
      </c>
      <c r="B2" s="2" t="s">
        <v>51</v>
      </c>
      <c r="C2" s="2" t="s">
        <v>52</v>
      </c>
      <c r="D2" s="2" t="s">
        <v>52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57</v>
      </c>
      <c r="J2" s="2" t="s">
        <v>58</v>
      </c>
      <c r="K2" s="3" t="s">
        <v>59</v>
      </c>
      <c r="L2" s="3" t="s">
        <v>60</v>
      </c>
      <c r="M2" s="3" t="s">
        <v>61</v>
      </c>
      <c r="N2" s="2">
        <v>6019</v>
      </c>
      <c r="O2" s="2" t="s">
        <v>62</v>
      </c>
      <c r="P2" s="2"/>
      <c r="Q2" s="2" t="s">
        <v>51</v>
      </c>
      <c r="R2" s="2"/>
      <c r="S2" s="2" t="s">
        <v>63</v>
      </c>
      <c r="T2" s="2" t="s">
        <v>64</v>
      </c>
      <c r="U2" s="2"/>
      <c r="V2" s="2" t="s">
        <v>65</v>
      </c>
      <c r="W2" s="2" t="s">
        <v>66</v>
      </c>
      <c r="X2" s="2">
        <v>30.09</v>
      </c>
      <c r="Y2" s="2">
        <v>0.17</v>
      </c>
      <c r="Z2" s="2">
        <v>90.27</v>
      </c>
      <c r="AA2" s="2">
        <v>21.13</v>
      </c>
      <c r="AB2" s="2">
        <v>3.59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 t="s">
        <v>67</v>
      </c>
      <c r="AI2" s="2" t="s">
        <v>68</v>
      </c>
      <c r="AJ2" s="2" t="s">
        <v>69</v>
      </c>
      <c r="AK2" s="3" t="s">
        <v>70</v>
      </c>
      <c r="AL2" s="2"/>
      <c r="AM2" s="3" t="s">
        <v>71</v>
      </c>
      <c r="AN2" s="2" t="s">
        <v>72</v>
      </c>
      <c r="AO2" s="2" t="s">
        <v>73</v>
      </c>
      <c r="AP2" s="2">
        <v>114.99</v>
      </c>
      <c r="AQ2" s="2">
        <f>AP2*1.13</f>
        <v>129.9387</v>
      </c>
      <c r="AR2" s="2">
        <f>AQ2*1.058</f>
        <v>137.4751446</v>
      </c>
      <c r="AS2" s="2" t="s">
        <v>74</v>
      </c>
      <c r="AT2" s="3" t="s">
        <v>61</v>
      </c>
      <c r="AU2" s="2" t="s">
        <v>75</v>
      </c>
      <c r="AV2" s="2" t="s">
        <v>76</v>
      </c>
      <c r="AW2" s="2" t="s">
        <v>77</v>
      </c>
      <c r="AX2" t="s">
        <v>78</v>
      </c>
    </row>
    <row r="3" spans="1:50">
      <c r="A3" s="2" t="s">
        <v>79</v>
      </c>
      <c r="B3" s="2" t="s">
        <v>80</v>
      </c>
      <c r="C3" s="2" t="s">
        <v>81</v>
      </c>
      <c r="D3" s="2" t="s">
        <v>81</v>
      </c>
      <c r="E3" s="2" t="s">
        <v>53</v>
      </c>
      <c r="F3" s="2" t="s">
        <v>54</v>
      </c>
      <c r="G3" s="2" t="s">
        <v>82</v>
      </c>
      <c r="H3" s="2" t="s">
        <v>83</v>
      </c>
      <c r="I3" s="2" t="s">
        <v>84</v>
      </c>
      <c r="J3" s="2" t="s">
        <v>85</v>
      </c>
      <c r="K3" s="3" t="s">
        <v>86</v>
      </c>
      <c r="L3" s="3" t="s">
        <v>87</v>
      </c>
      <c r="M3" s="3" t="s">
        <v>88</v>
      </c>
      <c r="N3" s="2">
        <v>26996</v>
      </c>
      <c r="O3" s="2" t="s">
        <v>62</v>
      </c>
      <c r="P3" s="2"/>
      <c r="Q3" s="2" t="s">
        <v>80</v>
      </c>
      <c r="R3" s="2"/>
      <c r="S3" s="2" t="s">
        <v>63</v>
      </c>
      <c r="T3" s="2" t="s">
        <v>64</v>
      </c>
      <c r="U3" s="2"/>
      <c r="V3" s="2" t="s">
        <v>65</v>
      </c>
      <c r="W3" s="2" t="s">
        <v>66</v>
      </c>
      <c r="X3" s="2">
        <v>30.09</v>
      </c>
      <c r="Y3" s="2">
        <v>0.17</v>
      </c>
      <c r="Z3" s="2">
        <v>60.18</v>
      </c>
      <c r="AA3" s="2">
        <v>21.13</v>
      </c>
      <c r="AB3" s="2">
        <v>3.59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 t="s">
        <v>67</v>
      </c>
      <c r="AI3" s="2" t="s">
        <v>68</v>
      </c>
      <c r="AJ3" s="2" t="s">
        <v>69</v>
      </c>
      <c r="AK3" s="3" t="s">
        <v>89</v>
      </c>
      <c r="AL3" s="2"/>
      <c r="AM3" s="3" t="s">
        <v>90</v>
      </c>
      <c r="AN3" s="2" t="s">
        <v>72</v>
      </c>
      <c r="AO3" s="2" t="s">
        <v>91</v>
      </c>
      <c r="AP3" s="2">
        <v>84.9</v>
      </c>
      <c r="AQ3" s="2">
        <f t="shared" ref="AQ3:AQ34" si="0">AP3*1.13</f>
        <v>95.937</v>
      </c>
      <c r="AR3" s="2">
        <f t="shared" ref="AR3:AR34" si="1">AQ3*1.058</f>
        <v>101.501346</v>
      </c>
      <c r="AS3" s="2" t="s">
        <v>74</v>
      </c>
      <c r="AT3" s="3" t="s">
        <v>90</v>
      </c>
      <c r="AU3" s="2" t="s">
        <v>92</v>
      </c>
      <c r="AV3" s="2" t="s">
        <v>93</v>
      </c>
      <c r="AW3" s="2" t="s">
        <v>94</v>
      </c>
      <c r="AX3" t="s">
        <v>78</v>
      </c>
    </row>
    <row r="4" spans="1:50">
      <c r="A4" s="2" t="s">
        <v>95</v>
      </c>
      <c r="B4" s="2" t="s">
        <v>96</v>
      </c>
      <c r="C4" s="2" t="s">
        <v>97</v>
      </c>
      <c r="D4" s="2" t="s">
        <v>97</v>
      </c>
      <c r="E4" s="2" t="s">
        <v>53</v>
      </c>
      <c r="F4" s="2" t="s">
        <v>54</v>
      </c>
      <c r="G4" s="2" t="s">
        <v>98</v>
      </c>
      <c r="H4" s="2" t="s">
        <v>99</v>
      </c>
      <c r="I4" s="2" t="s">
        <v>100</v>
      </c>
      <c r="J4" s="2" t="s">
        <v>85</v>
      </c>
      <c r="K4" s="3" t="s">
        <v>101</v>
      </c>
      <c r="L4" s="3" t="s">
        <v>102</v>
      </c>
      <c r="M4" s="3" t="s">
        <v>103</v>
      </c>
      <c r="N4" s="2">
        <v>20720</v>
      </c>
      <c r="O4" s="2" t="s">
        <v>62</v>
      </c>
      <c r="P4" s="2"/>
      <c r="Q4" s="2" t="s">
        <v>96</v>
      </c>
      <c r="R4" s="2" t="s">
        <v>104</v>
      </c>
      <c r="S4" s="2" t="s">
        <v>63</v>
      </c>
      <c r="T4" s="2" t="s">
        <v>64</v>
      </c>
      <c r="U4" s="2"/>
      <c r="V4" s="2" t="s">
        <v>65</v>
      </c>
      <c r="W4" s="2" t="s">
        <v>66</v>
      </c>
      <c r="X4" s="2">
        <v>30.09</v>
      </c>
      <c r="Y4" s="2">
        <v>0.17</v>
      </c>
      <c r="Z4" s="2">
        <v>90.27</v>
      </c>
      <c r="AA4" s="2">
        <v>21.13</v>
      </c>
      <c r="AB4" s="2">
        <v>3.59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 t="s">
        <v>67</v>
      </c>
      <c r="AI4" s="2" t="s">
        <v>68</v>
      </c>
      <c r="AJ4" s="2" t="s">
        <v>69</v>
      </c>
      <c r="AK4" s="3" t="s">
        <v>105</v>
      </c>
      <c r="AL4" s="2" t="s">
        <v>106</v>
      </c>
      <c r="AM4" s="3" t="s">
        <v>107</v>
      </c>
      <c r="AN4" s="2" t="s">
        <v>72</v>
      </c>
      <c r="AO4" s="2" t="s">
        <v>108</v>
      </c>
      <c r="AP4" s="2">
        <v>114.99</v>
      </c>
      <c r="AQ4" s="2">
        <f t="shared" si="0"/>
        <v>129.9387</v>
      </c>
      <c r="AR4" s="2">
        <f t="shared" si="1"/>
        <v>137.4751446</v>
      </c>
      <c r="AS4" s="2" t="s">
        <v>74</v>
      </c>
      <c r="AT4" s="3" t="s">
        <v>109</v>
      </c>
      <c r="AU4" s="2" t="s">
        <v>110</v>
      </c>
      <c r="AV4" s="2" t="s">
        <v>111</v>
      </c>
      <c r="AW4" s="2" t="s">
        <v>112</v>
      </c>
      <c r="AX4" t="s">
        <v>78</v>
      </c>
    </row>
    <row r="5" spans="1:50">
      <c r="A5" s="2" t="s">
        <v>113</v>
      </c>
      <c r="B5" s="2" t="s">
        <v>114</v>
      </c>
      <c r="C5" s="2" t="s">
        <v>115</v>
      </c>
      <c r="D5" s="2" t="s">
        <v>115</v>
      </c>
      <c r="E5" s="2" t="s">
        <v>53</v>
      </c>
      <c r="F5" s="2" t="s">
        <v>54</v>
      </c>
      <c r="G5" s="2" t="s">
        <v>116</v>
      </c>
      <c r="H5" s="2" t="s">
        <v>117</v>
      </c>
      <c r="I5" s="2" t="s">
        <v>118</v>
      </c>
      <c r="J5" s="2" t="s">
        <v>119</v>
      </c>
      <c r="K5" s="3" t="s">
        <v>120</v>
      </c>
      <c r="L5" s="3" t="s">
        <v>121</v>
      </c>
      <c r="M5" s="3" t="s">
        <v>122</v>
      </c>
      <c r="N5" s="2">
        <v>72244</v>
      </c>
      <c r="O5" s="2" t="s">
        <v>62</v>
      </c>
      <c r="P5" s="2"/>
      <c r="Q5" s="2" t="s">
        <v>123</v>
      </c>
      <c r="R5" s="2"/>
      <c r="S5" s="2" t="s">
        <v>63</v>
      </c>
      <c r="T5" s="2" t="s">
        <v>64</v>
      </c>
      <c r="U5" s="2"/>
      <c r="V5" s="2" t="s">
        <v>124</v>
      </c>
      <c r="W5" s="2" t="s">
        <v>125</v>
      </c>
      <c r="X5" s="2">
        <v>30.09</v>
      </c>
      <c r="Y5" s="2">
        <v>0.17</v>
      </c>
      <c r="Z5" s="2">
        <v>90.27</v>
      </c>
      <c r="AA5" s="2">
        <v>17.45</v>
      </c>
      <c r="AB5" s="2">
        <v>2.97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 t="s">
        <v>67</v>
      </c>
      <c r="AI5" s="2" t="s">
        <v>68</v>
      </c>
      <c r="AJ5" s="2" t="s">
        <v>69</v>
      </c>
      <c r="AK5" s="3" t="s">
        <v>105</v>
      </c>
      <c r="AL5" s="2"/>
      <c r="AM5" s="3" t="s">
        <v>126</v>
      </c>
      <c r="AN5" s="2" t="s">
        <v>72</v>
      </c>
      <c r="AO5" s="2" t="s">
        <v>127</v>
      </c>
      <c r="AP5" s="2">
        <v>110.69</v>
      </c>
      <c r="AQ5" s="2">
        <f t="shared" si="0"/>
        <v>125.0797</v>
      </c>
      <c r="AR5" s="2">
        <f t="shared" si="1"/>
        <v>132.3343226</v>
      </c>
      <c r="AS5" s="2" t="s">
        <v>74</v>
      </c>
      <c r="AT5" s="3" t="s">
        <v>128</v>
      </c>
      <c r="AU5" s="2" t="s">
        <v>129</v>
      </c>
      <c r="AV5" s="2" t="s">
        <v>130</v>
      </c>
      <c r="AW5" s="2" t="s">
        <v>131</v>
      </c>
      <c r="AX5" t="s">
        <v>78</v>
      </c>
    </row>
    <row r="6" spans="1:50">
      <c r="A6" s="2" t="s">
        <v>113</v>
      </c>
      <c r="B6" s="2" t="s">
        <v>114</v>
      </c>
      <c r="C6" s="2" t="s">
        <v>132</v>
      </c>
      <c r="D6" s="2" t="s">
        <v>132</v>
      </c>
      <c r="E6" s="2" t="s">
        <v>53</v>
      </c>
      <c r="F6" s="2" t="s">
        <v>133</v>
      </c>
      <c r="G6" s="2" t="s">
        <v>134</v>
      </c>
      <c r="H6" s="2" t="s">
        <v>135</v>
      </c>
      <c r="I6" s="2" t="s">
        <v>136</v>
      </c>
      <c r="J6" s="2" t="s">
        <v>119</v>
      </c>
      <c r="K6" s="3" t="s">
        <v>137</v>
      </c>
      <c r="L6" s="3" t="s">
        <v>138</v>
      </c>
      <c r="M6" s="3" t="s">
        <v>139</v>
      </c>
      <c r="N6" s="2">
        <v>33144</v>
      </c>
      <c r="O6" s="2" t="s">
        <v>62</v>
      </c>
      <c r="P6" s="2"/>
      <c r="Q6" s="2" t="s">
        <v>123</v>
      </c>
      <c r="R6" s="2" t="s">
        <v>140</v>
      </c>
      <c r="S6" s="2" t="s">
        <v>63</v>
      </c>
      <c r="T6" s="2" t="s">
        <v>64</v>
      </c>
      <c r="U6" s="2"/>
      <c r="V6" s="2" t="s">
        <v>124</v>
      </c>
      <c r="W6" s="2" t="s">
        <v>125</v>
      </c>
      <c r="X6" s="2">
        <v>30.09</v>
      </c>
      <c r="Y6" s="2">
        <v>0.08</v>
      </c>
      <c r="Z6" s="2">
        <v>90.27</v>
      </c>
      <c r="AA6" s="2">
        <v>17.45</v>
      </c>
      <c r="AB6" s="2">
        <v>1.4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 t="s">
        <v>67</v>
      </c>
      <c r="AI6" s="2" t="s">
        <v>68</v>
      </c>
      <c r="AJ6" s="2" t="s">
        <v>69</v>
      </c>
      <c r="AK6" s="3" t="s">
        <v>105</v>
      </c>
      <c r="AL6" s="2"/>
      <c r="AM6" s="3" t="s">
        <v>141</v>
      </c>
      <c r="AN6" s="2" t="s">
        <v>72</v>
      </c>
      <c r="AO6" s="2" t="s">
        <v>127</v>
      </c>
      <c r="AP6" s="2">
        <v>109.12</v>
      </c>
      <c r="AQ6" s="2">
        <f t="shared" si="0"/>
        <v>123.3056</v>
      </c>
      <c r="AR6" s="2">
        <f t="shared" si="1"/>
        <v>130.4573248</v>
      </c>
      <c r="AS6" s="2" t="s">
        <v>74</v>
      </c>
      <c r="AT6" s="3" t="s">
        <v>141</v>
      </c>
      <c r="AU6" s="2" t="s">
        <v>129</v>
      </c>
      <c r="AV6" s="2" t="s">
        <v>142</v>
      </c>
      <c r="AW6" s="2" t="s">
        <v>143</v>
      </c>
      <c r="AX6" t="s">
        <v>78</v>
      </c>
    </row>
    <row r="7" ht="13.5" spans="1:50">
      <c r="A7" s="2" t="s">
        <v>113</v>
      </c>
      <c r="B7" s="2" t="s">
        <v>114</v>
      </c>
      <c r="C7" s="2" t="s">
        <v>144</v>
      </c>
      <c r="D7" s="2" t="s">
        <v>144</v>
      </c>
      <c r="E7" s="2" t="s">
        <v>53</v>
      </c>
      <c r="F7" s="2" t="s">
        <v>54</v>
      </c>
      <c r="G7" s="2" t="s">
        <v>134</v>
      </c>
      <c r="H7" s="2" t="s">
        <v>145</v>
      </c>
      <c r="I7" s="2" t="s">
        <v>146</v>
      </c>
      <c r="J7" s="2" t="s">
        <v>119</v>
      </c>
      <c r="K7" s="3" t="s">
        <v>137</v>
      </c>
      <c r="L7" s="3" t="s">
        <v>147</v>
      </c>
      <c r="M7" s="3" t="s">
        <v>148</v>
      </c>
      <c r="N7" s="2">
        <v>69322</v>
      </c>
      <c r="O7" s="2" t="s">
        <v>62</v>
      </c>
      <c r="P7" s="2"/>
      <c r="Q7" s="2" t="s">
        <v>123</v>
      </c>
      <c r="R7" s="2"/>
      <c r="S7" s="2" t="s">
        <v>63</v>
      </c>
      <c r="T7" s="2" t="s">
        <v>64</v>
      </c>
      <c r="U7" s="2"/>
      <c r="V7" s="2" t="s">
        <v>124</v>
      </c>
      <c r="W7" s="2" t="s">
        <v>125</v>
      </c>
      <c r="X7" s="2">
        <v>30.09</v>
      </c>
      <c r="Y7" s="2">
        <v>0.17</v>
      </c>
      <c r="Z7" s="2">
        <v>90.27</v>
      </c>
      <c r="AA7" s="2">
        <v>17.45</v>
      </c>
      <c r="AB7" s="2">
        <v>2.97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 t="s">
        <v>67</v>
      </c>
      <c r="AI7" s="2" t="s">
        <v>68</v>
      </c>
      <c r="AJ7" s="2" t="s">
        <v>69</v>
      </c>
      <c r="AK7" s="3" t="s">
        <v>105</v>
      </c>
      <c r="AL7" s="2"/>
      <c r="AM7" s="3" t="s">
        <v>149</v>
      </c>
      <c r="AN7" s="2" t="s">
        <v>72</v>
      </c>
      <c r="AO7" s="2" t="s">
        <v>150</v>
      </c>
      <c r="AP7" s="2">
        <v>110.69</v>
      </c>
      <c r="AQ7" s="2">
        <f t="shared" si="0"/>
        <v>125.0797</v>
      </c>
      <c r="AR7" s="2">
        <f t="shared" si="1"/>
        <v>132.3343226</v>
      </c>
      <c r="AS7" s="2" t="s">
        <v>74</v>
      </c>
      <c r="AT7" s="3" t="s">
        <v>151</v>
      </c>
      <c r="AU7" s="2" t="s">
        <v>152</v>
      </c>
      <c r="AV7" s="2" t="s">
        <v>153</v>
      </c>
      <c r="AW7" s="2" t="s">
        <v>154</v>
      </c>
      <c r="AX7" t="s">
        <v>78</v>
      </c>
    </row>
    <row r="8" ht="13.5" spans="1:50">
      <c r="A8" s="2" t="s">
        <v>155</v>
      </c>
      <c r="B8" s="2" t="s">
        <v>156</v>
      </c>
      <c r="C8" s="2" t="s">
        <v>157</v>
      </c>
      <c r="D8" s="2" t="s">
        <v>157</v>
      </c>
      <c r="E8" s="2" t="s">
        <v>53</v>
      </c>
      <c r="F8" s="2" t="s">
        <v>54</v>
      </c>
      <c r="G8" s="2" t="s">
        <v>158</v>
      </c>
      <c r="H8" s="2" t="s">
        <v>159</v>
      </c>
      <c r="I8" s="2" t="s">
        <v>160</v>
      </c>
      <c r="J8" s="2" t="s">
        <v>161</v>
      </c>
      <c r="K8" s="3" t="s">
        <v>162</v>
      </c>
      <c r="L8" s="3" t="s">
        <v>163</v>
      </c>
      <c r="M8" s="3" t="s">
        <v>164</v>
      </c>
      <c r="N8" s="2">
        <v>3384</v>
      </c>
      <c r="O8" s="2" t="s">
        <v>62</v>
      </c>
      <c r="P8" s="2"/>
      <c r="Q8" s="2" t="s">
        <v>165</v>
      </c>
      <c r="R8" s="2"/>
      <c r="S8" s="2" t="s">
        <v>63</v>
      </c>
      <c r="T8" s="2" t="s">
        <v>64</v>
      </c>
      <c r="U8" s="2"/>
      <c r="V8" s="2" t="s">
        <v>166</v>
      </c>
      <c r="W8" s="2" t="s">
        <v>167</v>
      </c>
      <c r="X8" s="2">
        <v>30.09</v>
      </c>
      <c r="Y8" s="2">
        <v>0.17</v>
      </c>
      <c r="Z8" s="2">
        <v>60.18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 t="s">
        <v>67</v>
      </c>
      <c r="AI8" s="2" t="s">
        <v>168</v>
      </c>
      <c r="AJ8" s="2" t="s">
        <v>69</v>
      </c>
      <c r="AK8" s="3" t="s">
        <v>169</v>
      </c>
      <c r="AL8" s="2"/>
      <c r="AM8" s="3" t="s">
        <v>169</v>
      </c>
      <c r="AN8" s="2" t="s">
        <v>72</v>
      </c>
      <c r="AO8" s="2" t="s">
        <v>170</v>
      </c>
      <c r="AP8" s="2">
        <v>60.18</v>
      </c>
      <c r="AQ8" s="2">
        <f t="shared" si="0"/>
        <v>68.0034</v>
      </c>
      <c r="AR8" s="2">
        <f t="shared" si="1"/>
        <v>71.9475972</v>
      </c>
      <c r="AS8" s="2" t="s">
        <v>74</v>
      </c>
      <c r="AT8" s="3" t="s">
        <v>171</v>
      </c>
      <c r="AU8" s="2" t="s">
        <v>172</v>
      </c>
      <c r="AV8" s="2" t="s">
        <v>173</v>
      </c>
      <c r="AW8" s="2" t="s">
        <v>174</v>
      </c>
      <c r="AX8" t="s">
        <v>175</v>
      </c>
    </row>
    <row r="9" ht="13.5" spans="1:50">
      <c r="A9" s="2" t="s">
        <v>176</v>
      </c>
      <c r="B9" s="2" t="s">
        <v>177</v>
      </c>
      <c r="C9" s="2" t="s">
        <v>178</v>
      </c>
      <c r="D9" s="2" t="s">
        <v>178</v>
      </c>
      <c r="E9" s="2" t="s">
        <v>53</v>
      </c>
      <c r="F9" s="2" t="s">
        <v>54</v>
      </c>
      <c r="G9" s="2" t="s">
        <v>179</v>
      </c>
      <c r="H9" s="2" t="s">
        <v>180</v>
      </c>
      <c r="I9" s="2" t="s">
        <v>181</v>
      </c>
      <c r="J9" s="2" t="s">
        <v>182</v>
      </c>
      <c r="K9" s="3" t="s">
        <v>183</v>
      </c>
      <c r="L9" s="3" t="s">
        <v>184</v>
      </c>
      <c r="M9" s="3" t="s">
        <v>185</v>
      </c>
      <c r="N9" s="2">
        <v>63556</v>
      </c>
      <c r="O9" s="2" t="s">
        <v>62</v>
      </c>
      <c r="P9" s="2"/>
      <c r="Q9" s="2" t="s">
        <v>177</v>
      </c>
      <c r="R9" s="2"/>
      <c r="S9" s="2" t="s">
        <v>63</v>
      </c>
      <c r="T9" s="2" t="s">
        <v>64</v>
      </c>
      <c r="U9" s="2"/>
      <c r="V9" s="2" t="s">
        <v>186</v>
      </c>
      <c r="W9" s="2" t="s">
        <v>187</v>
      </c>
      <c r="X9" s="2">
        <v>30.09</v>
      </c>
      <c r="Y9" s="2">
        <v>0.17</v>
      </c>
      <c r="Z9" s="2">
        <v>60.18</v>
      </c>
      <c r="AA9" s="2">
        <v>50.19</v>
      </c>
      <c r="AB9" s="2">
        <v>8.53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 t="s">
        <v>67</v>
      </c>
      <c r="AI9" s="2" t="s">
        <v>68</v>
      </c>
      <c r="AJ9" s="2" t="s">
        <v>69</v>
      </c>
      <c r="AK9" s="3" t="s">
        <v>70</v>
      </c>
      <c r="AL9" s="2" t="s">
        <v>106</v>
      </c>
      <c r="AM9" s="3" t="s">
        <v>188</v>
      </c>
      <c r="AN9" s="2" t="s">
        <v>72</v>
      </c>
      <c r="AO9" s="2" t="s">
        <v>189</v>
      </c>
      <c r="AP9" s="2">
        <v>118.9</v>
      </c>
      <c r="AQ9" s="2">
        <f t="shared" si="0"/>
        <v>134.357</v>
      </c>
      <c r="AR9" s="2">
        <f t="shared" si="1"/>
        <v>142.149706</v>
      </c>
      <c r="AS9" s="2" t="s">
        <v>74</v>
      </c>
      <c r="AT9" s="3" t="s">
        <v>190</v>
      </c>
      <c r="AU9" s="2" t="s">
        <v>191</v>
      </c>
      <c r="AV9" s="2" t="s">
        <v>192</v>
      </c>
      <c r="AW9" s="2" t="s">
        <v>193</v>
      </c>
      <c r="AX9" t="s">
        <v>194</v>
      </c>
    </row>
    <row r="10" ht="13.5" spans="1:50">
      <c r="A10" s="2" t="s">
        <v>50</v>
      </c>
      <c r="B10" s="2" t="s">
        <v>51</v>
      </c>
      <c r="C10" s="2" t="s">
        <v>195</v>
      </c>
      <c r="D10" s="2" t="s">
        <v>195</v>
      </c>
      <c r="E10" s="2" t="s">
        <v>53</v>
      </c>
      <c r="F10" s="2" t="s">
        <v>54</v>
      </c>
      <c r="G10" s="2" t="s">
        <v>196</v>
      </c>
      <c r="H10" s="2" t="s">
        <v>197</v>
      </c>
      <c r="I10" s="2" t="s">
        <v>198</v>
      </c>
      <c r="J10" s="2" t="s">
        <v>199</v>
      </c>
      <c r="K10" s="3" t="s">
        <v>200</v>
      </c>
      <c r="L10" s="3" t="s">
        <v>201</v>
      </c>
      <c r="M10" s="3" t="s">
        <v>202</v>
      </c>
      <c r="N10" s="2">
        <v>11700</v>
      </c>
      <c r="O10" s="2" t="s">
        <v>62</v>
      </c>
      <c r="P10" s="2"/>
      <c r="Q10" s="2" t="s">
        <v>51</v>
      </c>
      <c r="R10" s="2"/>
      <c r="S10" s="2" t="s">
        <v>63</v>
      </c>
      <c r="T10" s="2" t="s">
        <v>64</v>
      </c>
      <c r="U10" s="2"/>
      <c r="V10" s="2" t="s">
        <v>65</v>
      </c>
      <c r="W10" s="2" t="s">
        <v>66</v>
      </c>
      <c r="X10" s="2">
        <v>30.09</v>
      </c>
      <c r="Y10" s="2">
        <v>0.17</v>
      </c>
      <c r="Z10" s="2">
        <v>90.27</v>
      </c>
      <c r="AA10" s="2">
        <v>21.13</v>
      </c>
      <c r="AB10" s="2">
        <v>3.59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 t="s">
        <v>67</v>
      </c>
      <c r="AI10" s="2" t="s">
        <v>68</v>
      </c>
      <c r="AJ10" s="2" t="s">
        <v>69</v>
      </c>
      <c r="AK10" s="3" t="s">
        <v>70</v>
      </c>
      <c r="AL10" s="2" t="s">
        <v>106</v>
      </c>
      <c r="AM10" s="3" t="s">
        <v>203</v>
      </c>
      <c r="AN10" s="2" t="s">
        <v>72</v>
      </c>
      <c r="AO10" s="2" t="s">
        <v>204</v>
      </c>
      <c r="AP10" s="2">
        <v>114.99</v>
      </c>
      <c r="AQ10" s="2">
        <f t="shared" si="0"/>
        <v>129.9387</v>
      </c>
      <c r="AR10" s="2">
        <f t="shared" si="1"/>
        <v>137.4751446</v>
      </c>
      <c r="AS10" s="2" t="s">
        <v>74</v>
      </c>
      <c r="AT10" s="3" t="s">
        <v>202</v>
      </c>
      <c r="AU10" s="2" t="s">
        <v>75</v>
      </c>
      <c r="AV10" s="2" t="s">
        <v>76</v>
      </c>
      <c r="AW10" s="2" t="s">
        <v>205</v>
      </c>
      <c r="AX10" t="s">
        <v>78</v>
      </c>
    </row>
    <row r="11" spans="1:50">
      <c r="A11" s="2" t="s">
        <v>206</v>
      </c>
      <c r="B11" s="2" t="s">
        <v>207</v>
      </c>
      <c r="C11" s="2" t="s">
        <v>208</v>
      </c>
      <c r="D11" s="2" t="s">
        <v>208</v>
      </c>
      <c r="E11" s="2" t="s">
        <v>53</v>
      </c>
      <c r="F11" s="2" t="s">
        <v>54</v>
      </c>
      <c r="G11" s="2" t="s">
        <v>209</v>
      </c>
      <c r="H11" s="2" t="s">
        <v>210</v>
      </c>
      <c r="I11" s="2" t="s">
        <v>211</v>
      </c>
      <c r="J11" s="2" t="s">
        <v>85</v>
      </c>
      <c r="K11" s="3" t="s">
        <v>212</v>
      </c>
      <c r="L11" s="3" t="s">
        <v>213</v>
      </c>
      <c r="M11" s="3" t="s">
        <v>214</v>
      </c>
      <c r="N11" s="2">
        <v>72012</v>
      </c>
      <c r="O11" s="2" t="s">
        <v>62</v>
      </c>
      <c r="P11" s="2"/>
      <c r="Q11" s="2" t="s">
        <v>207</v>
      </c>
      <c r="R11" s="2"/>
      <c r="S11" s="2" t="s">
        <v>63</v>
      </c>
      <c r="T11" s="2" t="s">
        <v>64</v>
      </c>
      <c r="U11" s="2"/>
      <c r="V11" s="2" t="s">
        <v>65</v>
      </c>
      <c r="W11" s="2" t="s">
        <v>66</v>
      </c>
      <c r="X11" s="2">
        <v>30.09</v>
      </c>
      <c r="Y11" s="2">
        <v>0.17</v>
      </c>
      <c r="Z11" s="2">
        <v>90.27</v>
      </c>
      <c r="AA11" s="2">
        <v>21.13</v>
      </c>
      <c r="AB11" s="2">
        <v>3.59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 t="s">
        <v>67</v>
      </c>
      <c r="AI11" s="2" t="s">
        <v>68</v>
      </c>
      <c r="AJ11" s="2" t="s">
        <v>69</v>
      </c>
      <c r="AK11" s="3" t="s">
        <v>89</v>
      </c>
      <c r="AL11" s="2"/>
      <c r="AM11" s="3" t="s">
        <v>169</v>
      </c>
      <c r="AN11" s="2" t="s">
        <v>72</v>
      </c>
      <c r="AO11" s="2" t="s">
        <v>215</v>
      </c>
      <c r="AP11" s="2">
        <v>114.99</v>
      </c>
      <c r="AQ11" s="2">
        <f t="shared" si="0"/>
        <v>129.9387</v>
      </c>
      <c r="AR11" s="2">
        <f t="shared" si="1"/>
        <v>137.4751446</v>
      </c>
      <c r="AS11" s="2" t="s">
        <v>74</v>
      </c>
      <c r="AT11" s="3" t="s">
        <v>216</v>
      </c>
      <c r="AU11" s="2" t="s">
        <v>217</v>
      </c>
      <c r="AV11" s="2" t="s">
        <v>218</v>
      </c>
      <c r="AW11" s="2" t="s">
        <v>219</v>
      </c>
      <c r="AX11" t="s">
        <v>78</v>
      </c>
    </row>
    <row r="12" ht="13.5" spans="1:50">
      <c r="A12" s="2" t="s">
        <v>220</v>
      </c>
      <c r="B12" s="2" t="s">
        <v>221</v>
      </c>
      <c r="C12" s="2" t="s">
        <v>222</v>
      </c>
      <c r="D12" s="2" t="s">
        <v>222</v>
      </c>
      <c r="E12" s="2" t="s">
        <v>53</v>
      </c>
      <c r="F12" s="2" t="s">
        <v>54</v>
      </c>
      <c r="G12" s="2" t="s">
        <v>223</v>
      </c>
      <c r="H12" s="2" t="s">
        <v>224</v>
      </c>
      <c r="I12" s="2" t="s">
        <v>225</v>
      </c>
      <c r="J12" s="2" t="s">
        <v>199</v>
      </c>
      <c r="K12" s="3" t="s">
        <v>226</v>
      </c>
      <c r="L12" s="3" t="s">
        <v>227</v>
      </c>
      <c r="M12" s="3" t="s">
        <v>228</v>
      </c>
      <c r="N12" s="2">
        <v>96348</v>
      </c>
      <c r="O12" s="2" t="s">
        <v>62</v>
      </c>
      <c r="P12" s="2"/>
      <c r="Q12" s="2" t="s">
        <v>229</v>
      </c>
      <c r="R12" s="2"/>
      <c r="S12" s="2" t="s">
        <v>63</v>
      </c>
      <c r="T12" s="2" t="s">
        <v>64</v>
      </c>
      <c r="U12" s="2"/>
      <c r="V12" s="2" t="s">
        <v>65</v>
      </c>
      <c r="W12" s="2" t="s">
        <v>66</v>
      </c>
      <c r="X12" s="2">
        <v>30.09</v>
      </c>
      <c r="Y12" s="2">
        <v>0.17</v>
      </c>
      <c r="Z12" s="2">
        <v>90.27</v>
      </c>
      <c r="AA12" s="2">
        <v>21.13</v>
      </c>
      <c r="AB12" s="2">
        <v>3.59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 t="s">
        <v>67</v>
      </c>
      <c r="AI12" s="2" t="s">
        <v>68</v>
      </c>
      <c r="AJ12" s="2" t="s">
        <v>69</v>
      </c>
      <c r="AK12" s="3" t="s">
        <v>89</v>
      </c>
      <c r="AL12" s="2"/>
      <c r="AM12" s="3" t="s">
        <v>71</v>
      </c>
      <c r="AN12" s="2" t="s">
        <v>72</v>
      </c>
      <c r="AO12" s="2" t="s">
        <v>230</v>
      </c>
      <c r="AP12" s="2">
        <v>114.99</v>
      </c>
      <c r="AQ12" s="2">
        <f t="shared" si="0"/>
        <v>129.9387</v>
      </c>
      <c r="AR12" s="2">
        <f t="shared" si="1"/>
        <v>137.4751446</v>
      </c>
      <c r="AS12" s="2" t="s">
        <v>74</v>
      </c>
      <c r="AT12" s="3" t="s">
        <v>228</v>
      </c>
      <c r="AU12" s="2" t="s">
        <v>231</v>
      </c>
      <c r="AV12" s="2" t="s">
        <v>232</v>
      </c>
      <c r="AW12" s="2" t="s">
        <v>233</v>
      </c>
      <c r="AX12" t="s">
        <v>78</v>
      </c>
    </row>
    <row r="13" ht="13.5" spans="1:50">
      <c r="A13" s="2" t="s">
        <v>234</v>
      </c>
      <c r="B13" s="2" t="s">
        <v>235</v>
      </c>
      <c r="C13" s="2" t="s">
        <v>236</v>
      </c>
      <c r="D13" s="2" t="s">
        <v>236</v>
      </c>
      <c r="E13" s="2" t="s">
        <v>53</v>
      </c>
      <c r="F13" s="2" t="s">
        <v>133</v>
      </c>
      <c r="G13" s="2" t="s">
        <v>237</v>
      </c>
      <c r="H13" s="2" t="s">
        <v>238</v>
      </c>
      <c r="I13" s="2" t="s">
        <v>239</v>
      </c>
      <c r="J13" s="2" t="s">
        <v>199</v>
      </c>
      <c r="K13" s="3" t="s">
        <v>240</v>
      </c>
      <c r="L13" s="3" t="s">
        <v>241</v>
      </c>
      <c r="M13" s="3" t="s">
        <v>242</v>
      </c>
      <c r="N13" s="2">
        <v>221874</v>
      </c>
      <c r="O13" s="2" t="s">
        <v>62</v>
      </c>
      <c r="P13" s="2"/>
      <c r="Q13" s="2" t="s">
        <v>235</v>
      </c>
      <c r="R13" s="2"/>
      <c r="S13" s="2" t="s">
        <v>63</v>
      </c>
      <c r="T13" s="2" t="s">
        <v>64</v>
      </c>
      <c r="U13" s="2"/>
      <c r="V13" s="2" t="s">
        <v>243</v>
      </c>
      <c r="W13" s="2" t="s">
        <v>244</v>
      </c>
      <c r="X13" s="2">
        <v>30.09</v>
      </c>
      <c r="Y13" s="2">
        <v>0.08</v>
      </c>
      <c r="Z13" s="2">
        <v>90.27</v>
      </c>
      <c r="AA13" s="2">
        <v>277.93</v>
      </c>
      <c r="AB13" s="2">
        <v>22.23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 t="s">
        <v>67</v>
      </c>
      <c r="AI13" s="2" t="s">
        <v>68</v>
      </c>
      <c r="AJ13" s="2" t="s">
        <v>69</v>
      </c>
      <c r="AK13" s="3" t="s">
        <v>105</v>
      </c>
      <c r="AL13" s="2"/>
      <c r="AM13" s="3" t="s">
        <v>245</v>
      </c>
      <c r="AN13" s="2" t="s">
        <v>72</v>
      </c>
      <c r="AO13" s="2" t="s">
        <v>246</v>
      </c>
      <c r="AP13" s="2">
        <v>390.43</v>
      </c>
      <c r="AQ13" s="2">
        <f t="shared" si="0"/>
        <v>441.1859</v>
      </c>
      <c r="AR13" s="2">
        <f t="shared" si="1"/>
        <v>466.7746822</v>
      </c>
      <c r="AS13" s="2" t="s">
        <v>74</v>
      </c>
      <c r="AT13" s="3" t="s">
        <v>247</v>
      </c>
      <c r="AU13" s="2" t="s">
        <v>248</v>
      </c>
      <c r="AV13" s="2" t="s">
        <v>249</v>
      </c>
      <c r="AW13" s="2" t="s">
        <v>250</v>
      </c>
      <c r="AX13" t="s">
        <v>175</v>
      </c>
    </row>
    <row r="14" ht="13.5" spans="1:50">
      <c r="A14" s="2" t="s">
        <v>251</v>
      </c>
      <c r="B14" s="2" t="s">
        <v>252</v>
      </c>
      <c r="C14" s="2" t="s">
        <v>253</v>
      </c>
      <c r="D14" s="2" t="s">
        <v>253</v>
      </c>
      <c r="E14" s="2" t="s">
        <v>53</v>
      </c>
      <c r="F14" s="2" t="s">
        <v>254</v>
      </c>
      <c r="G14" s="2" t="s">
        <v>255</v>
      </c>
      <c r="H14" s="2" t="s">
        <v>256</v>
      </c>
      <c r="I14" s="2" t="s">
        <v>257</v>
      </c>
      <c r="J14" s="2" t="s">
        <v>85</v>
      </c>
      <c r="K14" s="3" t="s">
        <v>258</v>
      </c>
      <c r="L14" s="3" t="s">
        <v>259</v>
      </c>
      <c r="M14" s="3" t="s">
        <v>260</v>
      </c>
      <c r="N14" s="2">
        <v>34883</v>
      </c>
      <c r="O14" s="2" t="s">
        <v>62</v>
      </c>
      <c r="P14" s="2"/>
      <c r="Q14" s="2" t="s">
        <v>261</v>
      </c>
      <c r="R14" s="2"/>
      <c r="S14" s="2" t="s">
        <v>63</v>
      </c>
      <c r="T14" s="2" t="s">
        <v>64</v>
      </c>
      <c r="U14" s="2"/>
      <c r="V14" s="2" t="s">
        <v>262</v>
      </c>
      <c r="W14" s="2" t="s">
        <v>167</v>
      </c>
      <c r="X14" s="2">
        <v>30.09</v>
      </c>
      <c r="Y14" s="2">
        <v>0.17</v>
      </c>
      <c r="Z14" s="2">
        <v>60.18</v>
      </c>
      <c r="AA14" s="2">
        <v>2030.06</v>
      </c>
      <c r="AB14" s="2">
        <v>345.11</v>
      </c>
      <c r="AC14" s="2">
        <v>0</v>
      </c>
      <c r="AD14" s="2">
        <v>0</v>
      </c>
      <c r="AE14" s="2">
        <v>547.96</v>
      </c>
      <c r="AF14" s="2">
        <v>344.82</v>
      </c>
      <c r="AG14" s="2">
        <v>0</v>
      </c>
      <c r="AH14" s="2" t="s">
        <v>67</v>
      </c>
      <c r="AI14" s="2" t="s">
        <v>68</v>
      </c>
      <c r="AJ14" s="2" t="s">
        <v>69</v>
      </c>
      <c r="AK14" s="3" t="s">
        <v>242</v>
      </c>
      <c r="AL14" s="2" t="s">
        <v>263</v>
      </c>
      <c r="AM14" s="3" t="s">
        <v>264</v>
      </c>
      <c r="AN14" s="2" t="s">
        <v>72</v>
      </c>
      <c r="AO14" s="2" t="s">
        <v>265</v>
      </c>
      <c r="AP14" s="2">
        <v>3328.13</v>
      </c>
      <c r="AQ14" s="2">
        <f t="shared" si="0"/>
        <v>3760.7869</v>
      </c>
      <c r="AR14" s="2">
        <f t="shared" si="1"/>
        <v>3978.9125402</v>
      </c>
      <c r="AS14" s="2" t="s">
        <v>74</v>
      </c>
      <c r="AT14" s="3" t="s">
        <v>266</v>
      </c>
      <c r="AU14" s="2" t="s">
        <v>267</v>
      </c>
      <c r="AV14" s="2" t="s">
        <v>268</v>
      </c>
      <c r="AW14" s="2" t="s">
        <v>269</v>
      </c>
      <c r="AX14" t="s">
        <v>78</v>
      </c>
    </row>
    <row r="15" ht="13.5" spans="1:50">
      <c r="A15" s="2" t="s">
        <v>270</v>
      </c>
      <c r="B15" s="2" t="s">
        <v>271</v>
      </c>
      <c r="C15" s="2" t="s">
        <v>272</v>
      </c>
      <c r="D15" s="2" t="s">
        <v>272</v>
      </c>
      <c r="E15" s="2" t="s">
        <v>53</v>
      </c>
      <c r="F15" s="2" t="s">
        <v>54</v>
      </c>
      <c r="G15" s="2" t="s">
        <v>273</v>
      </c>
      <c r="H15" s="2" t="s">
        <v>274</v>
      </c>
      <c r="I15" s="2" t="s">
        <v>275</v>
      </c>
      <c r="J15" s="2" t="s">
        <v>199</v>
      </c>
      <c r="K15" s="3" t="s">
        <v>276</v>
      </c>
      <c r="L15" s="3" t="s">
        <v>277</v>
      </c>
      <c r="M15" s="3" t="s">
        <v>139</v>
      </c>
      <c r="N15" s="2">
        <v>142649</v>
      </c>
      <c r="O15" s="2" t="s">
        <v>62</v>
      </c>
      <c r="P15" s="2"/>
      <c r="Q15" s="2" t="s">
        <v>278</v>
      </c>
      <c r="R15" s="2" t="s">
        <v>279</v>
      </c>
      <c r="S15" s="2" t="s">
        <v>63</v>
      </c>
      <c r="T15" s="2" t="s">
        <v>64</v>
      </c>
      <c r="U15" s="2"/>
      <c r="V15" s="2" t="s">
        <v>65</v>
      </c>
      <c r="W15" s="2" t="s">
        <v>66</v>
      </c>
      <c r="X15" s="2">
        <v>30.09</v>
      </c>
      <c r="Y15" s="2">
        <v>0.17</v>
      </c>
      <c r="Z15" s="2">
        <v>90.27</v>
      </c>
      <c r="AA15" s="2">
        <v>21.13</v>
      </c>
      <c r="AB15" s="2">
        <v>3.59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 t="s">
        <v>67</v>
      </c>
      <c r="AI15" s="2" t="s">
        <v>68</v>
      </c>
      <c r="AJ15" s="2" t="s">
        <v>69</v>
      </c>
      <c r="AK15" s="3" t="s">
        <v>163</v>
      </c>
      <c r="AL15" s="2" t="s">
        <v>106</v>
      </c>
      <c r="AM15" s="3" t="s">
        <v>280</v>
      </c>
      <c r="AN15" s="2" t="s">
        <v>72</v>
      </c>
      <c r="AO15" s="2" t="s">
        <v>281</v>
      </c>
      <c r="AP15" s="2">
        <v>114.99</v>
      </c>
      <c r="AQ15" s="2">
        <f t="shared" si="0"/>
        <v>129.9387</v>
      </c>
      <c r="AR15" s="2">
        <f t="shared" si="1"/>
        <v>137.4751446</v>
      </c>
      <c r="AS15" s="2" t="s">
        <v>74</v>
      </c>
      <c r="AT15" s="3" t="s">
        <v>282</v>
      </c>
      <c r="AU15" s="2" t="s">
        <v>283</v>
      </c>
      <c r="AV15" s="2" t="s">
        <v>284</v>
      </c>
      <c r="AW15" s="2" t="s">
        <v>285</v>
      </c>
      <c r="AX15" t="s">
        <v>78</v>
      </c>
    </row>
    <row r="16" ht="13.5" spans="1:50">
      <c r="A16" s="2" t="s">
        <v>270</v>
      </c>
      <c r="B16" s="2" t="s">
        <v>271</v>
      </c>
      <c r="C16" s="2" t="s">
        <v>286</v>
      </c>
      <c r="D16" s="2" t="s">
        <v>286</v>
      </c>
      <c r="E16" s="2" t="s">
        <v>53</v>
      </c>
      <c r="F16" s="2" t="s">
        <v>54</v>
      </c>
      <c r="G16" s="2" t="s">
        <v>287</v>
      </c>
      <c r="H16" s="2" t="s">
        <v>288</v>
      </c>
      <c r="I16" s="2" t="s">
        <v>289</v>
      </c>
      <c r="J16" s="2" t="s">
        <v>290</v>
      </c>
      <c r="K16" s="3" t="s">
        <v>291</v>
      </c>
      <c r="L16" s="3" t="s">
        <v>201</v>
      </c>
      <c r="M16" s="3" t="s">
        <v>247</v>
      </c>
      <c r="N16" s="2">
        <v>66317</v>
      </c>
      <c r="O16" s="2" t="s">
        <v>62</v>
      </c>
      <c r="P16" s="2"/>
      <c r="Q16" s="2" t="s">
        <v>278</v>
      </c>
      <c r="R16" s="2" t="s">
        <v>292</v>
      </c>
      <c r="S16" s="2" t="s">
        <v>63</v>
      </c>
      <c r="T16" s="2" t="s">
        <v>64</v>
      </c>
      <c r="U16" s="2"/>
      <c r="V16" s="2" t="s">
        <v>293</v>
      </c>
      <c r="W16" s="2" t="s">
        <v>294</v>
      </c>
      <c r="X16" s="2">
        <v>30.09</v>
      </c>
      <c r="Y16" s="2">
        <v>0.17</v>
      </c>
      <c r="Z16" s="2">
        <v>60.18</v>
      </c>
      <c r="AA16" s="2">
        <v>104.41</v>
      </c>
      <c r="AB16" s="2">
        <v>17.75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 t="s">
        <v>67</v>
      </c>
      <c r="AI16" s="2" t="s">
        <v>68</v>
      </c>
      <c r="AJ16" s="2" t="s">
        <v>69</v>
      </c>
      <c r="AK16" s="3" t="s">
        <v>163</v>
      </c>
      <c r="AL16" s="2"/>
      <c r="AM16" s="3" t="s">
        <v>295</v>
      </c>
      <c r="AN16" s="2" t="s">
        <v>72</v>
      </c>
      <c r="AO16" s="2" t="s">
        <v>281</v>
      </c>
      <c r="AP16" s="2">
        <v>182.34</v>
      </c>
      <c r="AQ16" s="2">
        <f t="shared" si="0"/>
        <v>206.0442</v>
      </c>
      <c r="AR16" s="2">
        <f t="shared" si="1"/>
        <v>217.9947636</v>
      </c>
      <c r="AS16" s="2" t="s">
        <v>74</v>
      </c>
      <c r="AT16" s="3" t="s">
        <v>247</v>
      </c>
      <c r="AU16" s="2" t="s">
        <v>283</v>
      </c>
      <c r="AV16" s="2" t="s">
        <v>296</v>
      </c>
      <c r="AW16" s="2" t="s">
        <v>297</v>
      </c>
      <c r="AX16" t="s">
        <v>78</v>
      </c>
    </row>
    <row r="17" ht="13.5" spans="1:50">
      <c r="A17" s="2" t="s">
        <v>234</v>
      </c>
      <c r="B17" s="2" t="s">
        <v>235</v>
      </c>
      <c r="C17" s="2" t="s">
        <v>298</v>
      </c>
      <c r="D17" s="2" t="s">
        <v>298</v>
      </c>
      <c r="E17" s="2" t="s">
        <v>53</v>
      </c>
      <c r="F17" s="2" t="s">
        <v>54</v>
      </c>
      <c r="G17" s="2" t="s">
        <v>299</v>
      </c>
      <c r="H17" s="2" t="s">
        <v>300</v>
      </c>
      <c r="I17" s="2" t="s">
        <v>301</v>
      </c>
      <c r="J17" s="2" t="s">
        <v>58</v>
      </c>
      <c r="K17" s="3" t="s">
        <v>302</v>
      </c>
      <c r="L17" s="3" t="s">
        <v>303</v>
      </c>
      <c r="M17" s="3" t="s">
        <v>304</v>
      </c>
      <c r="N17" s="2">
        <v>65342</v>
      </c>
      <c r="O17" s="2" t="s">
        <v>62</v>
      </c>
      <c r="P17" s="2"/>
      <c r="Q17" s="2" t="s">
        <v>235</v>
      </c>
      <c r="R17" s="2"/>
      <c r="S17" s="2" t="s">
        <v>63</v>
      </c>
      <c r="T17" s="2" t="s">
        <v>64</v>
      </c>
      <c r="U17" s="2"/>
      <c r="V17" s="2" t="s">
        <v>124</v>
      </c>
      <c r="W17" s="2" t="s">
        <v>125</v>
      </c>
      <c r="X17" s="2">
        <v>30.09</v>
      </c>
      <c r="Y17" s="2">
        <v>0.17</v>
      </c>
      <c r="Z17" s="2">
        <v>90.27</v>
      </c>
      <c r="AA17" s="2">
        <v>17.45</v>
      </c>
      <c r="AB17" s="2">
        <v>2.97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 t="s">
        <v>67</v>
      </c>
      <c r="AI17" s="2" t="s">
        <v>68</v>
      </c>
      <c r="AJ17" s="2" t="s">
        <v>69</v>
      </c>
      <c r="AK17" s="3" t="s">
        <v>105</v>
      </c>
      <c r="AL17" s="2" t="s">
        <v>263</v>
      </c>
      <c r="AM17" s="3" t="s">
        <v>305</v>
      </c>
      <c r="AN17" s="2" t="s">
        <v>72</v>
      </c>
      <c r="AO17" s="2" t="s">
        <v>246</v>
      </c>
      <c r="AP17" s="2">
        <v>110.69</v>
      </c>
      <c r="AQ17" s="2">
        <f t="shared" si="0"/>
        <v>125.0797</v>
      </c>
      <c r="AR17" s="2">
        <f t="shared" si="1"/>
        <v>132.3343226</v>
      </c>
      <c r="AS17" s="2" t="s">
        <v>74</v>
      </c>
      <c r="AT17" s="3" t="s">
        <v>264</v>
      </c>
      <c r="AU17" s="2" t="s">
        <v>306</v>
      </c>
      <c r="AV17" s="2" t="s">
        <v>307</v>
      </c>
      <c r="AW17" s="2" t="s">
        <v>308</v>
      </c>
      <c r="AX17" t="s">
        <v>78</v>
      </c>
    </row>
    <row r="18" ht="13.5" spans="1:50">
      <c r="A18" s="2" t="s">
        <v>309</v>
      </c>
      <c r="B18" s="2" t="s">
        <v>310</v>
      </c>
      <c r="C18" s="2" t="s">
        <v>311</v>
      </c>
      <c r="D18" s="2" t="s">
        <v>311</v>
      </c>
      <c r="E18" s="2" t="s">
        <v>53</v>
      </c>
      <c r="F18" s="2" t="s">
        <v>54</v>
      </c>
      <c r="G18" s="2" t="s">
        <v>312</v>
      </c>
      <c r="H18" s="2" t="s">
        <v>313</v>
      </c>
      <c r="I18" s="2" t="s">
        <v>314</v>
      </c>
      <c r="J18" s="2" t="s">
        <v>315</v>
      </c>
      <c r="K18" s="3" t="s">
        <v>316</v>
      </c>
      <c r="L18" s="3" t="s">
        <v>317</v>
      </c>
      <c r="M18" s="3" t="s">
        <v>318</v>
      </c>
      <c r="N18" s="2">
        <v>13593</v>
      </c>
      <c r="O18" s="2" t="s">
        <v>62</v>
      </c>
      <c r="P18" s="2"/>
      <c r="Q18" s="2" t="s">
        <v>310</v>
      </c>
      <c r="R18" s="2"/>
      <c r="S18" s="2" t="s">
        <v>63</v>
      </c>
      <c r="T18" s="2" t="s">
        <v>64</v>
      </c>
      <c r="U18" s="2"/>
      <c r="V18" s="2" t="s">
        <v>124</v>
      </c>
      <c r="W18" s="2" t="s">
        <v>125</v>
      </c>
      <c r="X18" s="2">
        <v>30.09</v>
      </c>
      <c r="Y18" s="2">
        <v>0.17</v>
      </c>
      <c r="Z18" s="2">
        <v>90.27</v>
      </c>
      <c r="AA18" s="2">
        <v>17.45</v>
      </c>
      <c r="AB18" s="2">
        <v>2.97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 t="s">
        <v>67</v>
      </c>
      <c r="AI18" s="2" t="s">
        <v>68</v>
      </c>
      <c r="AJ18" s="2" t="s">
        <v>69</v>
      </c>
      <c r="AK18" s="3" t="s">
        <v>105</v>
      </c>
      <c r="AL18" s="2"/>
      <c r="AM18" s="3" t="s">
        <v>319</v>
      </c>
      <c r="AN18" s="2" t="s">
        <v>72</v>
      </c>
      <c r="AO18" s="2" t="s">
        <v>320</v>
      </c>
      <c r="AP18" s="2">
        <v>110.69</v>
      </c>
      <c r="AQ18" s="2">
        <f t="shared" si="0"/>
        <v>125.0797</v>
      </c>
      <c r="AR18" s="2">
        <f t="shared" si="1"/>
        <v>132.3343226</v>
      </c>
      <c r="AS18" s="2" t="s">
        <v>74</v>
      </c>
      <c r="AT18" s="3" t="s">
        <v>321</v>
      </c>
      <c r="AU18" s="2" t="s">
        <v>322</v>
      </c>
      <c r="AV18" s="2" t="s">
        <v>323</v>
      </c>
      <c r="AW18" s="2" t="s">
        <v>324</v>
      </c>
      <c r="AX18" t="s">
        <v>78</v>
      </c>
    </row>
    <row r="19" ht="13.5" spans="1:50">
      <c r="A19" s="2" t="s">
        <v>113</v>
      </c>
      <c r="B19" s="2" t="s">
        <v>114</v>
      </c>
      <c r="C19" s="2" t="s">
        <v>325</v>
      </c>
      <c r="D19" s="2" t="s">
        <v>325</v>
      </c>
      <c r="E19" s="2" t="s">
        <v>53</v>
      </c>
      <c r="F19" s="2" t="s">
        <v>54</v>
      </c>
      <c r="G19" s="2" t="s">
        <v>116</v>
      </c>
      <c r="H19" s="2" t="s">
        <v>326</v>
      </c>
      <c r="I19" s="2" t="s">
        <v>327</v>
      </c>
      <c r="J19" s="2" t="s">
        <v>119</v>
      </c>
      <c r="K19" s="3" t="s">
        <v>328</v>
      </c>
      <c r="L19" s="3" t="s">
        <v>329</v>
      </c>
      <c r="M19" s="3" t="s">
        <v>330</v>
      </c>
      <c r="N19" s="2">
        <v>21501</v>
      </c>
      <c r="O19" s="2" t="s">
        <v>62</v>
      </c>
      <c r="P19" s="2"/>
      <c r="Q19" s="2" t="s">
        <v>123</v>
      </c>
      <c r="R19" s="2" t="s">
        <v>331</v>
      </c>
      <c r="S19" s="2" t="s">
        <v>63</v>
      </c>
      <c r="T19" s="2" t="s">
        <v>64</v>
      </c>
      <c r="U19" s="2"/>
      <c r="V19" s="2" t="s">
        <v>124</v>
      </c>
      <c r="W19" s="2" t="s">
        <v>125</v>
      </c>
      <c r="X19" s="2">
        <v>30.09</v>
      </c>
      <c r="Y19" s="2">
        <v>0.17</v>
      </c>
      <c r="Z19" s="2">
        <v>90.27</v>
      </c>
      <c r="AA19" s="2">
        <v>17.45</v>
      </c>
      <c r="AB19" s="2">
        <v>2.97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 t="s">
        <v>67</v>
      </c>
      <c r="AI19" s="2" t="s">
        <v>68</v>
      </c>
      <c r="AJ19" s="2" t="s">
        <v>69</v>
      </c>
      <c r="AK19" s="3" t="s">
        <v>105</v>
      </c>
      <c r="AL19" s="2"/>
      <c r="AM19" s="3" t="s">
        <v>332</v>
      </c>
      <c r="AN19" s="2" t="s">
        <v>72</v>
      </c>
      <c r="AO19" s="2" t="s">
        <v>127</v>
      </c>
      <c r="AP19" s="2">
        <v>110.69</v>
      </c>
      <c r="AQ19" s="2">
        <f t="shared" si="0"/>
        <v>125.0797</v>
      </c>
      <c r="AR19" s="2">
        <f t="shared" si="1"/>
        <v>132.3343226</v>
      </c>
      <c r="AS19" s="2" t="s">
        <v>74</v>
      </c>
      <c r="AT19" s="3" t="s">
        <v>333</v>
      </c>
      <c r="AU19" s="2" t="s">
        <v>129</v>
      </c>
      <c r="AV19" s="2" t="s">
        <v>334</v>
      </c>
      <c r="AW19" s="2" t="s">
        <v>143</v>
      </c>
      <c r="AX19" t="s">
        <v>78</v>
      </c>
    </row>
    <row r="20" spans="1:50">
      <c r="A20" s="2" t="s">
        <v>335</v>
      </c>
      <c r="B20" s="2" t="s">
        <v>336</v>
      </c>
      <c r="C20" s="2" t="s">
        <v>337</v>
      </c>
      <c r="D20" s="2" t="s">
        <v>337</v>
      </c>
      <c r="E20" s="2" t="s">
        <v>53</v>
      </c>
      <c r="F20" s="2" t="s">
        <v>54</v>
      </c>
      <c r="G20" s="2" t="s">
        <v>338</v>
      </c>
      <c r="H20" s="2" t="s">
        <v>339</v>
      </c>
      <c r="I20" s="2" t="s">
        <v>340</v>
      </c>
      <c r="J20" s="2" t="s">
        <v>85</v>
      </c>
      <c r="K20" s="3" t="s">
        <v>341</v>
      </c>
      <c r="L20" s="3" t="s">
        <v>277</v>
      </c>
      <c r="M20" s="3" t="s">
        <v>151</v>
      </c>
      <c r="N20" s="2">
        <v>82630</v>
      </c>
      <c r="O20" s="2" t="s">
        <v>62</v>
      </c>
      <c r="P20" s="2"/>
      <c r="Q20" s="2" t="s">
        <v>336</v>
      </c>
      <c r="R20" s="2" t="s">
        <v>342</v>
      </c>
      <c r="S20" s="2" t="s">
        <v>63</v>
      </c>
      <c r="T20" s="2" t="s">
        <v>64</v>
      </c>
      <c r="U20" s="2"/>
      <c r="V20" s="2" t="s">
        <v>65</v>
      </c>
      <c r="W20" s="2" t="s">
        <v>66</v>
      </c>
      <c r="X20" s="2">
        <v>30.09</v>
      </c>
      <c r="Y20" s="2">
        <v>0.17</v>
      </c>
      <c r="Z20" s="2">
        <v>90.27</v>
      </c>
      <c r="AA20" s="2">
        <v>21.13</v>
      </c>
      <c r="AB20" s="2">
        <v>3.59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 t="s">
        <v>67</v>
      </c>
      <c r="AI20" s="2" t="s">
        <v>68</v>
      </c>
      <c r="AJ20" s="2" t="s">
        <v>69</v>
      </c>
      <c r="AK20" s="3" t="s">
        <v>105</v>
      </c>
      <c r="AL20" s="2"/>
      <c r="AM20" s="3" t="s">
        <v>149</v>
      </c>
      <c r="AN20" s="2" t="s">
        <v>72</v>
      </c>
      <c r="AO20" s="2" t="s">
        <v>343</v>
      </c>
      <c r="AP20" s="2">
        <v>114.99</v>
      </c>
      <c r="AQ20" s="2">
        <f t="shared" si="0"/>
        <v>129.9387</v>
      </c>
      <c r="AR20" s="2">
        <f t="shared" si="1"/>
        <v>137.4751446</v>
      </c>
      <c r="AS20" s="2" t="s">
        <v>74</v>
      </c>
      <c r="AT20" s="3" t="s">
        <v>344</v>
      </c>
      <c r="AU20" s="2" t="s">
        <v>345</v>
      </c>
      <c r="AV20" s="2" t="s">
        <v>346</v>
      </c>
      <c r="AW20" s="2" t="s">
        <v>347</v>
      </c>
      <c r="AX20" t="s">
        <v>78</v>
      </c>
    </row>
    <row r="21" spans="1:50">
      <c r="A21" s="2" t="s">
        <v>348</v>
      </c>
      <c r="B21" s="2" t="s">
        <v>349</v>
      </c>
      <c r="C21" s="2" t="s">
        <v>350</v>
      </c>
      <c r="D21" s="2" t="s">
        <v>350</v>
      </c>
      <c r="E21" s="2" t="s">
        <v>53</v>
      </c>
      <c r="F21" s="2" t="s">
        <v>54</v>
      </c>
      <c r="G21" s="2" t="s">
        <v>351</v>
      </c>
      <c r="H21" s="2" t="s">
        <v>352</v>
      </c>
      <c r="I21" s="2" t="s">
        <v>353</v>
      </c>
      <c r="J21" s="2" t="s">
        <v>290</v>
      </c>
      <c r="K21" s="3" t="s">
        <v>354</v>
      </c>
      <c r="L21" s="3" t="s">
        <v>201</v>
      </c>
      <c r="M21" s="3" t="s">
        <v>355</v>
      </c>
      <c r="N21" s="2">
        <v>52645</v>
      </c>
      <c r="O21" s="2" t="s">
        <v>62</v>
      </c>
      <c r="P21" s="2"/>
      <c r="Q21" s="2" t="s">
        <v>349</v>
      </c>
      <c r="R21" s="2"/>
      <c r="S21" s="2" t="s">
        <v>63</v>
      </c>
      <c r="T21" s="2" t="s">
        <v>64</v>
      </c>
      <c r="U21" s="2"/>
      <c r="V21" s="2" t="s">
        <v>124</v>
      </c>
      <c r="W21" s="2" t="s">
        <v>125</v>
      </c>
      <c r="X21" s="2">
        <v>30.09</v>
      </c>
      <c r="Y21" s="2">
        <v>0.17</v>
      </c>
      <c r="Z21" s="2">
        <v>90.27</v>
      </c>
      <c r="AA21" s="2">
        <v>17.45</v>
      </c>
      <c r="AB21" s="2">
        <v>2.97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 t="s">
        <v>67</v>
      </c>
      <c r="AI21" s="2" t="s">
        <v>68</v>
      </c>
      <c r="AJ21" s="2" t="s">
        <v>69</v>
      </c>
      <c r="AK21" s="3" t="s">
        <v>70</v>
      </c>
      <c r="AL21" s="2" t="s">
        <v>106</v>
      </c>
      <c r="AM21" s="3" t="s">
        <v>188</v>
      </c>
      <c r="AN21" s="2" t="s">
        <v>72</v>
      </c>
      <c r="AO21" s="2" t="s">
        <v>356</v>
      </c>
      <c r="AP21" s="2">
        <v>110.69</v>
      </c>
      <c r="AQ21" s="2">
        <f t="shared" si="0"/>
        <v>125.0797</v>
      </c>
      <c r="AR21" s="2">
        <f t="shared" si="1"/>
        <v>132.3343226</v>
      </c>
      <c r="AS21" s="2" t="s">
        <v>74</v>
      </c>
      <c r="AT21" s="3" t="s">
        <v>357</v>
      </c>
      <c r="AU21" s="2" t="s">
        <v>358</v>
      </c>
      <c r="AV21" s="2" t="s">
        <v>359</v>
      </c>
      <c r="AW21" s="2" t="s">
        <v>360</v>
      </c>
      <c r="AX21" t="s">
        <v>78</v>
      </c>
    </row>
    <row r="22" ht="13.5" spans="1:50">
      <c r="A22" s="2" t="s">
        <v>113</v>
      </c>
      <c r="B22" s="2" t="s">
        <v>114</v>
      </c>
      <c r="C22" s="2" t="s">
        <v>361</v>
      </c>
      <c r="D22" s="2" t="s">
        <v>361</v>
      </c>
      <c r="E22" s="2" t="s">
        <v>53</v>
      </c>
      <c r="F22" s="2" t="s">
        <v>54</v>
      </c>
      <c r="G22" s="2" t="s">
        <v>134</v>
      </c>
      <c r="H22" s="2" t="s">
        <v>362</v>
      </c>
      <c r="I22" s="2" t="s">
        <v>363</v>
      </c>
      <c r="J22" s="2" t="s">
        <v>119</v>
      </c>
      <c r="K22" s="3" t="s">
        <v>137</v>
      </c>
      <c r="L22" s="3" t="s">
        <v>364</v>
      </c>
      <c r="M22" s="3" t="s">
        <v>365</v>
      </c>
      <c r="N22" s="2">
        <v>27458</v>
      </c>
      <c r="O22" s="2" t="s">
        <v>62</v>
      </c>
      <c r="P22" s="2"/>
      <c r="Q22" s="2" t="s">
        <v>123</v>
      </c>
      <c r="R22" s="2"/>
      <c r="S22" s="2" t="s">
        <v>63</v>
      </c>
      <c r="T22" s="2" t="s">
        <v>64</v>
      </c>
      <c r="U22" s="2"/>
      <c r="V22" s="2" t="s">
        <v>124</v>
      </c>
      <c r="W22" s="2" t="s">
        <v>125</v>
      </c>
      <c r="X22" s="2">
        <v>30.09</v>
      </c>
      <c r="Y22" s="2">
        <v>0.17</v>
      </c>
      <c r="Z22" s="2">
        <v>90.27</v>
      </c>
      <c r="AA22" s="2">
        <v>17.45</v>
      </c>
      <c r="AB22" s="2">
        <v>2.97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 t="s">
        <v>67</v>
      </c>
      <c r="AI22" s="2" t="s">
        <v>68</v>
      </c>
      <c r="AJ22" s="2" t="s">
        <v>69</v>
      </c>
      <c r="AK22" s="3" t="s">
        <v>105</v>
      </c>
      <c r="AL22" s="2" t="s">
        <v>106</v>
      </c>
      <c r="AM22" s="3" t="s">
        <v>366</v>
      </c>
      <c r="AN22" s="2" t="s">
        <v>72</v>
      </c>
      <c r="AO22" s="2" t="s">
        <v>150</v>
      </c>
      <c r="AP22" s="2">
        <v>110.69</v>
      </c>
      <c r="AQ22" s="2">
        <f t="shared" si="0"/>
        <v>125.0797</v>
      </c>
      <c r="AR22" s="2">
        <f t="shared" si="1"/>
        <v>132.3343226</v>
      </c>
      <c r="AS22" s="2" t="s">
        <v>74</v>
      </c>
      <c r="AT22" s="3" t="s">
        <v>367</v>
      </c>
      <c r="AU22" s="2" t="s">
        <v>129</v>
      </c>
      <c r="AV22" s="2" t="s">
        <v>368</v>
      </c>
      <c r="AW22" s="2" t="s">
        <v>369</v>
      </c>
      <c r="AX22" t="s">
        <v>78</v>
      </c>
    </row>
    <row r="23" ht="13.5" spans="1:50">
      <c r="A23" s="2" t="s">
        <v>370</v>
      </c>
      <c r="B23" s="2" t="s">
        <v>371</v>
      </c>
      <c r="C23" s="2" t="s">
        <v>372</v>
      </c>
      <c r="D23" s="2" t="s">
        <v>372</v>
      </c>
      <c r="E23" s="2" t="s">
        <v>53</v>
      </c>
      <c r="F23" s="2" t="s">
        <v>54</v>
      </c>
      <c r="G23" s="2" t="s">
        <v>373</v>
      </c>
      <c r="H23" s="2" t="s">
        <v>374</v>
      </c>
      <c r="I23" s="2" t="s">
        <v>375</v>
      </c>
      <c r="J23" s="2" t="s">
        <v>85</v>
      </c>
      <c r="K23" s="3" t="s">
        <v>102</v>
      </c>
      <c r="L23" s="3" t="s">
        <v>316</v>
      </c>
      <c r="M23" s="3" t="s">
        <v>376</v>
      </c>
      <c r="N23" s="2">
        <v>54019</v>
      </c>
      <c r="O23" s="2" t="s">
        <v>62</v>
      </c>
      <c r="P23" s="2"/>
      <c r="Q23" s="2" t="s">
        <v>371</v>
      </c>
      <c r="R23" s="2" t="s">
        <v>377</v>
      </c>
      <c r="S23" s="2" t="s">
        <v>63</v>
      </c>
      <c r="T23" s="2" t="s">
        <v>64</v>
      </c>
      <c r="U23" s="2"/>
      <c r="V23" s="2" t="s">
        <v>378</v>
      </c>
      <c r="W23" s="2" t="s">
        <v>379</v>
      </c>
      <c r="X23" s="2">
        <v>30.09</v>
      </c>
      <c r="Y23" s="2">
        <v>0.17</v>
      </c>
      <c r="Z23" s="2">
        <v>60.18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 t="s">
        <v>67</v>
      </c>
      <c r="AI23" s="2" t="s">
        <v>168</v>
      </c>
      <c r="AJ23" s="2" t="s">
        <v>69</v>
      </c>
      <c r="AK23" s="3" t="s">
        <v>380</v>
      </c>
      <c r="AL23" s="2"/>
      <c r="AM23" s="3" t="s">
        <v>380</v>
      </c>
      <c r="AN23" s="2" t="s">
        <v>72</v>
      </c>
      <c r="AO23" s="2" t="s">
        <v>381</v>
      </c>
      <c r="AP23" s="2">
        <v>60.18</v>
      </c>
      <c r="AQ23" s="2">
        <f t="shared" si="0"/>
        <v>68.0034</v>
      </c>
      <c r="AR23" s="2">
        <f t="shared" si="1"/>
        <v>71.9475972</v>
      </c>
      <c r="AS23" s="2" t="s">
        <v>74</v>
      </c>
      <c r="AT23" s="3" t="s">
        <v>382</v>
      </c>
      <c r="AU23" s="2" t="s">
        <v>383</v>
      </c>
      <c r="AV23" s="2" t="s">
        <v>384</v>
      </c>
      <c r="AW23" s="2" t="s">
        <v>385</v>
      </c>
      <c r="AX23" t="s">
        <v>78</v>
      </c>
    </row>
    <row r="24" ht="13.5" spans="1:50">
      <c r="A24" s="2" t="s">
        <v>50</v>
      </c>
      <c r="B24" s="2" t="s">
        <v>51</v>
      </c>
      <c r="C24" s="2" t="s">
        <v>386</v>
      </c>
      <c r="D24" s="2" t="s">
        <v>386</v>
      </c>
      <c r="E24" s="2" t="s">
        <v>53</v>
      </c>
      <c r="F24" s="2" t="s">
        <v>54</v>
      </c>
      <c r="G24" s="2" t="s">
        <v>55</v>
      </c>
      <c r="H24" s="2" t="s">
        <v>387</v>
      </c>
      <c r="I24" s="2" t="s">
        <v>388</v>
      </c>
      <c r="J24" s="2" t="s">
        <v>58</v>
      </c>
      <c r="K24" s="3" t="s">
        <v>59</v>
      </c>
      <c r="L24" s="3" t="s">
        <v>389</v>
      </c>
      <c r="M24" s="3" t="s">
        <v>390</v>
      </c>
      <c r="N24" s="2">
        <v>25000</v>
      </c>
      <c r="O24" s="2" t="s">
        <v>62</v>
      </c>
      <c r="P24" s="2"/>
      <c r="Q24" s="2" t="s">
        <v>51</v>
      </c>
      <c r="R24" s="2"/>
      <c r="S24" s="2" t="s">
        <v>63</v>
      </c>
      <c r="T24" s="2" t="s">
        <v>64</v>
      </c>
      <c r="U24" s="2"/>
      <c r="V24" s="2" t="s">
        <v>65</v>
      </c>
      <c r="W24" s="2" t="s">
        <v>66</v>
      </c>
      <c r="X24" s="2">
        <v>30.09</v>
      </c>
      <c r="Y24" s="2">
        <v>0.17</v>
      </c>
      <c r="Z24" s="2">
        <v>90.27</v>
      </c>
      <c r="AA24" s="2">
        <v>21.13</v>
      </c>
      <c r="AB24" s="2">
        <v>3.59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 t="s">
        <v>67</v>
      </c>
      <c r="AI24" s="2" t="s">
        <v>68</v>
      </c>
      <c r="AJ24" s="2" t="s">
        <v>69</v>
      </c>
      <c r="AK24" s="3" t="s">
        <v>70</v>
      </c>
      <c r="AL24" s="2" t="s">
        <v>106</v>
      </c>
      <c r="AM24" s="3" t="s">
        <v>203</v>
      </c>
      <c r="AN24" s="2" t="s">
        <v>72</v>
      </c>
      <c r="AO24" s="2" t="s">
        <v>204</v>
      </c>
      <c r="AP24" s="2">
        <v>114.99</v>
      </c>
      <c r="AQ24" s="2">
        <f t="shared" si="0"/>
        <v>129.9387</v>
      </c>
      <c r="AR24" s="2">
        <f t="shared" si="1"/>
        <v>137.4751446</v>
      </c>
      <c r="AS24" s="2" t="s">
        <v>74</v>
      </c>
      <c r="AT24" s="3" t="s">
        <v>390</v>
      </c>
      <c r="AU24" s="2" t="s">
        <v>391</v>
      </c>
      <c r="AV24" s="2" t="s">
        <v>392</v>
      </c>
      <c r="AW24" s="2" t="s">
        <v>393</v>
      </c>
      <c r="AX24" t="s">
        <v>78</v>
      </c>
    </row>
    <row r="25" ht="13.5" spans="1:50">
      <c r="A25" s="2" t="s">
        <v>394</v>
      </c>
      <c r="B25" s="2" t="s">
        <v>395</v>
      </c>
      <c r="C25" s="2" t="s">
        <v>396</v>
      </c>
      <c r="D25" s="2" t="s">
        <v>396</v>
      </c>
      <c r="E25" s="2" t="s">
        <v>53</v>
      </c>
      <c r="F25" s="2" t="s">
        <v>54</v>
      </c>
      <c r="G25" s="2" t="s">
        <v>397</v>
      </c>
      <c r="H25" s="2" t="s">
        <v>398</v>
      </c>
      <c r="I25" s="2" t="s">
        <v>399</v>
      </c>
      <c r="J25" s="2" t="s">
        <v>400</v>
      </c>
      <c r="K25" s="3" t="s">
        <v>401</v>
      </c>
      <c r="L25" s="3" t="s">
        <v>402</v>
      </c>
      <c r="M25" s="3" t="s">
        <v>216</v>
      </c>
      <c r="N25" s="2">
        <v>2606</v>
      </c>
      <c r="O25" s="2" t="s">
        <v>62</v>
      </c>
      <c r="P25" s="2"/>
      <c r="Q25" s="2" t="s">
        <v>395</v>
      </c>
      <c r="R25" s="2" t="s">
        <v>403</v>
      </c>
      <c r="S25" s="2" t="s">
        <v>63</v>
      </c>
      <c r="T25" s="2" t="s">
        <v>64</v>
      </c>
      <c r="U25" s="2"/>
      <c r="V25" s="2" t="s">
        <v>404</v>
      </c>
      <c r="W25" s="2" t="s">
        <v>167</v>
      </c>
      <c r="X25" s="2">
        <v>30.09</v>
      </c>
      <c r="Y25" s="2">
        <v>0.17</v>
      </c>
      <c r="Z25" s="2">
        <v>60.18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 t="s">
        <v>67</v>
      </c>
      <c r="AI25" s="2" t="s">
        <v>168</v>
      </c>
      <c r="AJ25" s="2" t="s">
        <v>69</v>
      </c>
      <c r="AK25" s="3" t="s">
        <v>405</v>
      </c>
      <c r="AL25" s="2"/>
      <c r="AM25" s="3" t="s">
        <v>405</v>
      </c>
      <c r="AN25" s="2" t="s">
        <v>72</v>
      </c>
      <c r="AO25" s="2" t="s">
        <v>406</v>
      </c>
      <c r="AP25" s="2">
        <v>60.18</v>
      </c>
      <c r="AQ25" s="2">
        <f t="shared" si="0"/>
        <v>68.0034</v>
      </c>
      <c r="AR25" s="2">
        <f t="shared" si="1"/>
        <v>71.9475972</v>
      </c>
      <c r="AS25" s="2" t="s">
        <v>74</v>
      </c>
      <c r="AT25" s="3" t="s">
        <v>407</v>
      </c>
      <c r="AU25" s="2" t="s">
        <v>408</v>
      </c>
      <c r="AV25" s="2" t="s">
        <v>409</v>
      </c>
      <c r="AW25" s="2" t="s">
        <v>410</v>
      </c>
      <c r="AX25" t="s">
        <v>194</v>
      </c>
    </row>
    <row r="26" ht="13.5" spans="1:50">
      <c r="A26" s="2" t="s">
        <v>411</v>
      </c>
      <c r="B26" s="2" t="s">
        <v>412</v>
      </c>
      <c r="C26" s="2" t="s">
        <v>413</v>
      </c>
      <c r="D26" s="2" t="s">
        <v>413</v>
      </c>
      <c r="E26" s="2" t="s">
        <v>53</v>
      </c>
      <c r="F26" s="2" t="s">
        <v>54</v>
      </c>
      <c r="G26" s="2" t="s">
        <v>414</v>
      </c>
      <c r="H26" s="2" t="s">
        <v>415</v>
      </c>
      <c r="I26" s="2" t="s">
        <v>416</v>
      </c>
      <c r="J26" s="2" t="s">
        <v>85</v>
      </c>
      <c r="K26" s="3" t="s">
        <v>417</v>
      </c>
      <c r="L26" s="3" t="s">
        <v>418</v>
      </c>
      <c r="M26" s="3" t="s">
        <v>109</v>
      </c>
      <c r="N26" s="2">
        <v>32341</v>
      </c>
      <c r="O26" s="2" t="s">
        <v>62</v>
      </c>
      <c r="P26" s="2"/>
      <c r="Q26" s="2" t="s">
        <v>412</v>
      </c>
      <c r="R26" s="2"/>
      <c r="S26" s="2" t="s">
        <v>63</v>
      </c>
      <c r="T26" s="2" t="s">
        <v>64</v>
      </c>
      <c r="U26" s="2"/>
      <c r="V26" s="2" t="s">
        <v>404</v>
      </c>
      <c r="W26" s="2" t="s">
        <v>167</v>
      </c>
      <c r="X26" s="2">
        <v>30.09</v>
      </c>
      <c r="Y26" s="2">
        <v>0.17</v>
      </c>
      <c r="Z26" s="2">
        <v>60.18</v>
      </c>
      <c r="AA26" s="2">
        <v>1492.56</v>
      </c>
      <c r="AB26" s="2">
        <v>253.74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 t="s">
        <v>67</v>
      </c>
      <c r="AI26" s="2" t="s">
        <v>68</v>
      </c>
      <c r="AJ26" s="2" t="s">
        <v>69</v>
      </c>
      <c r="AK26" s="3" t="s">
        <v>419</v>
      </c>
      <c r="AL26" s="2" t="s">
        <v>263</v>
      </c>
      <c r="AM26" s="3" t="s">
        <v>376</v>
      </c>
      <c r="AN26" s="2" t="s">
        <v>72</v>
      </c>
      <c r="AO26" s="2" t="s">
        <v>420</v>
      </c>
      <c r="AP26" s="2">
        <v>1806.48</v>
      </c>
      <c r="AQ26" s="2">
        <f t="shared" si="0"/>
        <v>2041.3224</v>
      </c>
      <c r="AR26" s="2">
        <f t="shared" si="1"/>
        <v>2159.7190992</v>
      </c>
      <c r="AS26" s="2" t="s">
        <v>74</v>
      </c>
      <c r="AT26" s="3" t="s">
        <v>421</v>
      </c>
      <c r="AU26" s="2" t="s">
        <v>422</v>
      </c>
      <c r="AV26" s="2" t="s">
        <v>423</v>
      </c>
      <c r="AW26" s="2" t="s">
        <v>424</v>
      </c>
      <c r="AX26" t="s">
        <v>78</v>
      </c>
    </row>
    <row r="27" ht="13.5" spans="1:50">
      <c r="A27" s="2" t="s">
        <v>50</v>
      </c>
      <c r="B27" s="2" t="s">
        <v>51</v>
      </c>
      <c r="C27" s="2" t="s">
        <v>425</v>
      </c>
      <c r="D27" s="2" t="s">
        <v>425</v>
      </c>
      <c r="E27" s="2" t="s">
        <v>53</v>
      </c>
      <c r="F27" s="2" t="s">
        <v>54</v>
      </c>
      <c r="G27" s="2" t="s">
        <v>196</v>
      </c>
      <c r="H27" s="2" t="s">
        <v>197</v>
      </c>
      <c r="I27" s="2" t="s">
        <v>198</v>
      </c>
      <c r="J27" s="2" t="s">
        <v>199</v>
      </c>
      <c r="K27" s="3" t="s">
        <v>200</v>
      </c>
      <c r="L27" s="3" t="s">
        <v>201</v>
      </c>
      <c r="M27" s="3" t="s">
        <v>426</v>
      </c>
      <c r="N27" s="2">
        <v>13738</v>
      </c>
      <c r="O27" s="2" t="s">
        <v>62</v>
      </c>
      <c r="P27" s="2"/>
      <c r="Q27" s="2" t="s">
        <v>51</v>
      </c>
      <c r="R27" s="2"/>
      <c r="S27" s="2" t="s">
        <v>63</v>
      </c>
      <c r="T27" s="2" t="s">
        <v>64</v>
      </c>
      <c r="U27" s="2"/>
      <c r="V27" s="2" t="s">
        <v>427</v>
      </c>
      <c r="W27" s="2" t="s">
        <v>428</v>
      </c>
      <c r="X27" s="2">
        <v>30.09</v>
      </c>
      <c r="Y27" s="2">
        <v>0.17</v>
      </c>
      <c r="Z27" s="2">
        <v>90.27</v>
      </c>
      <c r="AA27" s="2">
        <v>127.62</v>
      </c>
      <c r="AB27" s="2">
        <v>21.7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 t="s">
        <v>67</v>
      </c>
      <c r="AI27" s="2" t="s">
        <v>68</v>
      </c>
      <c r="AJ27" s="2" t="s">
        <v>69</v>
      </c>
      <c r="AK27" s="3" t="s">
        <v>70</v>
      </c>
      <c r="AL27" s="2" t="s">
        <v>106</v>
      </c>
      <c r="AM27" s="3" t="s">
        <v>188</v>
      </c>
      <c r="AN27" s="2" t="s">
        <v>72</v>
      </c>
      <c r="AO27" s="2" t="s">
        <v>73</v>
      </c>
      <c r="AP27" s="2">
        <v>239.59</v>
      </c>
      <c r="AQ27" s="2">
        <f t="shared" si="0"/>
        <v>270.7367</v>
      </c>
      <c r="AR27" s="2">
        <f t="shared" si="1"/>
        <v>286.4394286</v>
      </c>
      <c r="AS27" s="2" t="s">
        <v>74</v>
      </c>
      <c r="AT27" s="3" t="s">
        <v>426</v>
      </c>
      <c r="AU27" s="2" t="s">
        <v>429</v>
      </c>
      <c r="AV27" s="2" t="s">
        <v>430</v>
      </c>
      <c r="AW27" s="2" t="s">
        <v>431</v>
      </c>
      <c r="AX27" t="s">
        <v>78</v>
      </c>
    </row>
    <row r="28" ht="13.5" spans="1:50">
      <c r="A28" s="2" t="s">
        <v>432</v>
      </c>
      <c r="B28" s="2" t="s">
        <v>433</v>
      </c>
      <c r="C28" s="2" t="s">
        <v>434</v>
      </c>
      <c r="D28" s="2" t="s">
        <v>434</v>
      </c>
      <c r="E28" s="2" t="s">
        <v>53</v>
      </c>
      <c r="F28" s="2" t="s">
        <v>54</v>
      </c>
      <c r="G28" s="2" t="s">
        <v>435</v>
      </c>
      <c r="H28" s="2" t="s">
        <v>436</v>
      </c>
      <c r="I28" s="2" t="s">
        <v>437</v>
      </c>
      <c r="J28" s="2" t="s">
        <v>400</v>
      </c>
      <c r="K28" s="3" t="s">
        <v>438</v>
      </c>
      <c r="L28" s="3" t="s">
        <v>439</v>
      </c>
      <c r="M28" s="3" t="s">
        <v>440</v>
      </c>
      <c r="N28" s="2">
        <v>19728</v>
      </c>
      <c r="O28" s="2" t="s">
        <v>62</v>
      </c>
      <c r="P28" s="2"/>
      <c r="Q28" s="2" t="s">
        <v>433</v>
      </c>
      <c r="R28" s="2"/>
      <c r="S28" s="2" t="s">
        <v>63</v>
      </c>
      <c r="T28" s="2" t="s">
        <v>64</v>
      </c>
      <c r="U28" s="2"/>
      <c r="V28" s="2" t="s">
        <v>65</v>
      </c>
      <c r="W28" s="2" t="s">
        <v>66</v>
      </c>
      <c r="X28" s="2">
        <v>30.09</v>
      </c>
      <c r="Y28" s="2">
        <v>0.17</v>
      </c>
      <c r="Z28" s="2">
        <v>90.27</v>
      </c>
      <c r="AA28" s="2">
        <v>21.13</v>
      </c>
      <c r="AB28" s="2">
        <v>3.59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 t="s">
        <v>67</v>
      </c>
      <c r="AI28" s="2" t="s">
        <v>68</v>
      </c>
      <c r="AJ28" s="2" t="s">
        <v>69</v>
      </c>
      <c r="AK28" s="3" t="s">
        <v>89</v>
      </c>
      <c r="AL28" s="2" t="s">
        <v>106</v>
      </c>
      <c r="AM28" s="3" t="s">
        <v>441</v>
      </c>
      <c r="AN28" s="2" t="s">
        <v>72</v>
      </c>
      <c r="AO28" s="2" t="s">
        <v>442</v>
      </c>
      <c r="AP28" s="2">
        <v>114.99</v>
      </c>
      <c r="AQ28" s="2">
        <f t="shared" si="0"/>
        <v>129.9387</v>
      </c>
      <c r="AR28" s="2">
        <f t="shared" si="1"/>
        <v>137.4751446</v>
      </c>
      <c r="AS28" s="2" t="s">
        <v>74</v>
      </c>
      <c r="AT28" s="3" t="s">
        <v>443</v>
      </c>
      <c r="AU28" s="2" t="s">
        <v>444</v>
      </c>
      <c r="AV28" s="2" t="s">
        <v>445</v>
      </c>
      <c r="AW28" s="2" t="s">
        <v>446</v>
      </c>
      <c r="AX28" t="s">
        <v>78</v>
      </c>
    </row>
    <row r="29" ht="13.5" spans="1:50">
      <c r="A29" s="2" t="s">
        <v>447</v>
      </c>
      <c r="B29" s="2" t="s">
        <v>448</v>
      </c>
      <c r="C29" s="2" t="s">
        <v>449</v>
      </c>
      <c r="D29" s="2" t="s">
        <v>449</v>
      </c>
      <c r="E29" s="2" t="s">
        <v>53</v>
      </c>
      <c r="F29" s="2" t="s">
        <v>54</v>
      </c>
      <c r="G29" s="2" t="s">
        <v>450</v>
      </c>
      <c r="H29" s="2" t="s">
        <v>451</v>
      </c>
      <c r="I29" s="2" t="s">
        <v>452</v>
      </c>
      <c r="J29" s="2" t="s">
        <v>85</v>
      </c>
      <c r="K29" s="3" t="s">
        <v>453</v>
      </c>
      <c r="L29" s="3" t="s">
        <v>454</v>
      </c>
      <c r="M29" s="3" t="s">
        <v>455</v>
      </c>
      <c r="N29" s="2">
        <v>23920</v>
      </c>
      <c r="O29" s="2" t="s">
        <v>62</v>
      </c>
      <c r="P29" s="2"/>
      <c r="Q29" s="2" t="s">
        <v>448</v>
      </c>
      <c r="R29" s="2"/>
      <c r="S29" s="2" t="s">
        <v>63</v>
      </c>
      <c r="T29" s="2" t="s">
        <v>64</v>
      </c>
      <c r="U29" s="2"/>
      <c r="V29" s="2" t="s">
        <v>65</v>
      </c>
      <c r="W29" s="2" t="s">
        <v>66</v>
      </c>
      <c r="X29" s="2">
        <v>30.09</v>
      </c>
      <c r="Y29" s="2">
        <v>0.17</v>
      </c>
      <c r="Z29" s="2">
        <v>90.27</v>
      </c>
      <c r="AA29" s="2">
        <v>21.13</v>
      </c>
      <c r="AB29" s="2">
        <v>3.59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 t="s">
        <v>67</v>
      </c>
      <c r="AI29" s="2" t="s">
        <v>68</v>
      </c>
      <c r="AJ29" s="2" t="s">
        <v>69</v>
      </c>
      <c r="AK29" s="3" t="s">
        <v>105</v>
      </c>
      <c r="AL29" s="2"/>
      <c r="AM29" s="3" t="s">
        <v>456</v>
      </c>
      <c r="AN29" s="2" t="s">
        <v>72</v>
      </c>
      <c r="AO29" s="2" t="s">
        <v>457</v>
      </c>
      <c r="AP29" s="2">
        <v>114.99</v>
      </c>
      <c r="AQ29" s="2">
        <f t="shared" si="0"/>
        <v>129.9387</v>
      </c>
      <c r="AR29" s="2">
        <f t="shared" si="1"/>
        <v>137.4751446</v>
      </c>
      <c r="AS29" s="2" t="s">
        <v>74</v>
      </c>
      <c r="AT29" s="3" t="s">
        <v>458</v>
      </c>
      <c r="AU29" s="2" t="s">
        <v>459</v>
      </c>
      <c r="AV29" s="2" t="s">
        <v>460</v>
      </c>
      <c r="AW29" s="2" t="s">
        <v>461</v>
      </c>
      <c r="AX29" t="s">
        <v>78</v>
      </c>
    </row>
    <row r="30" ht="13.5" spans="1:50">
      <c r="A30" s="2" t="s">
        <v>462</v>
      </c>
      <c r="B30" s="2" t="s">
        <v>463</v>
      </c>
      <c r="C30" s="2" t="s">
        <v>464</v>
      </c>
      <c r="D30" s="2" t="s">
        <v>464</v>
      </c>
      <c r="E30" s="2" t="s">
        <v>53</v>
      </c>
      <c r="F30" s="2" t="s">
        <v>254</v>
      </c>
      <c r="G30" s="2" t="s">
        <v>465</v>
      </c>
      <c r="H30" s="2" t="s">
        <v>466</v>
      </c>
      <c r="I30" s="2" t="s">
        <v>467</v>
      </c>
      <c r="J30" s="2" t="s">
        <v>400</v>
      </c>
      <c r="K30" s="3" t="s">
        <v>468</v>
      </c>
      <c r="L30" s="3" t="s">
        <v>469</v>
      </c>
      <c r="M30" s="3" t="s">
        <v>87</v>
      </c>
      <c r="N30" s="2">
        <v>37126</v>
      </c>
      <c r="O30" s="2" t="s">
        <v>62</v>
      </c>
      <c r="P30" s="2"/>
      <c r="Q30" s="2" t="s">
        <v>470</v>
      </c>
      <c r="R30" s="2"/>
      <c r="S30" s="2" t="s">
        <v>63</v>
      </c>
      <c r="T30" s="2" t="s">
        <v>64</v>
      </c>
      <c r="U30" s="2"/>
      <c r="V30" s="2" t="s">
        <v>471</v>
      </c>
      <c r="W30" s="2" t="s">
        <v>167</v>
      </c>
      <c r="X30" s="2">
        <v>30.09</v>
      </c>
      <c r="Y30" s="2">
        <v>0.17</v>
      </c>
      <c r="Z30" s="2">
        <v>125.27</v>
      </c>
      <c r="AA30" s="2">
        <v>0</v>
      </c>
      <c r="AB30" s="2">
        <v>0</v>
      </c>
      <c r="AC30" s="2">
        <v>0</v>
      </c>
      <c r="AD30" s="2">
        <v>0</v>
      </c>
      <c r="AE30" s="2">
        <v>847.82</v>
      </c>
      <c r="AF30" s="2">
        <v>258.62</v>
      </c>
      <c r="AG30" s="2">
        <v>0</v>
      </c>
      <c r="AH30" s="2" t="s">
        <v>67</v>
      </c>
      <c r="AI30" s="2" t="s">
        <v>168</v>
      </c>
      <c r="AJ30" s="2" t="s">
        <v>69</v>
      </c>
      <c r="AK30" s="3" t="s">
        <v>472</v>
      </c>
      <c r="AL30" s="2"/>
      <c r="AM30" s="3" t="s">
        <v>472</v>
      </c>
      <c r="AN30" s="2" t="s">
        <v>72</v>
      </c>
      <c r="AO30" s="2" t="s">
        <v>473</v>
      </c>
      <c r="AP30" s="2">
        <v>1231.71</v>
      </c>
      <c r="AQ30" s="2">
        <f t="shared" si="0"/>
        <v>1391.8323</v>
      </c>
      <c r="AR30" s="2">
        <f t="shared" si="1"/>
        <v>1472.5585734</v>
      </c>
      <c r="AS30" s="2" t="s">
        <v>74</v>
      </c>
      <c r="AT30" s="3" t="s">
        <v>474</v>
      </c>
      <c r="AU30" s="2" t="s">
        <v>475</v>
      </c>
      <c r="AV30" s="2" t="s">
        <v>476</v>
      </c>
      <c r="AW30" s="2" t="s">
        <v>477</v>
      </c>
      <c r="AX30" t="s">
        <v>175</v>
      </c>
    </row>
    <row r="31" ht="13.5" spans="1:50">
      <c r="A31" s="2" t="s">
        <v>478</v>
      </c>
      <c r="B31" s="2" t="s">
        <v>479</v>
      </c>
      <c r="C31" s="2" t="s">
        <v>480</v>
      </c>
      <c r="D31" s="2" t="s">
        <v>480</v>
      </c>
      <c r="E31" s="2" t="s">
        <v>53</v>
      </c>
      <c r="F31" s="2" t="s">
        <v>254</v>
      </c>
      <c r="G31" s="2" t="s">
        <v>481</v>
      </c>
      <c r="H31" s="2" t="s">
        <v>482</v>
      </c>
      <c r="I31" s="2" t="s">
        <v>483</v>
      </c>
      <c r="J31" s="2" t="s">
        <v>85</v>
      </c>
      <c r="K31" s="3" t="s">
        <v>258</v>
      </c>
      <c r="L31" s="3" t="s">
        <v>484</v>
      </c>
      <c r="M31" s="3" t="s">
        <v>485</v>
      </c>
      <c r="N31" s="2">
        <v>40109</v>
      </c>
      <c r="O31" s="2" t="s">
        <v>62</v>
      </c>
      <c r="P31" s="2"/>
      <c r="Q31" s="2" t="s">
        <v>479</v>
      </c>
      <c r="R31" s="2" t="s">
        <v>486</v>
      </c>
      <c r="S31" s="2" t="s">
        <v>63</v>
      </c>
      <c r="T31" s="2" t="s">
        <v>64</v>
      </c>
      <c r="U31" s="2"/>
      <c r="V31" s="2" t="s">
        <v>124</v>
      </c>
      <c r="W31" s="2" t="s">
        <v>125</v>
      </c>
      <c r="X31" s="2">
        <v>30.09</v>
      </c>
      <c r="Y31" s="2">
        <v>0.17</v>
      </c>
      <c r="Z31" s="2">
        <v>90.27</v>
      </c>
      <c r="AA31" s="2">
        <v>0</v>
      </c>
      <c r="AB31" s="2">
        <v>0</v>
      </c>
      <c r="AC31" s="2">
        <v>0</v>
      </c>
      <c r="AD31" s="2">
        <v>0</v>
      </c>
      <c r="AE31" s="2">
        <v>736.08</v>
      </c>
      <c r="AF31" s="2">
        <v>258.62</v>
      </c>
      <c r="AG31" s="2">
        <v>0</v>
      </c>
      <c r="AH31" s="2" t="s">
        <v>67</v>
      </c>
      <c r="AI31" s="2" t="s">
        <v>168</v>
      </c>
      <c r="AJ31" s="2" t="s">
        <v>69</v>
      </c>
      <c r="AK31" s="3" t="s">
        <v>487</v>
      </c>
      <c r="AL31" s="2" t="s">
        <v>263</v>
      </c>
      <c r="AM31" s="3" t="s">
        <v>487</v>
      </c>
      <c r="AN31" s="2" t="s">
        <v>72</v>
      </c>
      <c r="AO31" s="2" t="s">
        <v>488</v>
      </c>
      <c r="AP31" s="2">
        <v>1084.97</v>
      </c>
      <c r="AQ31" s="2">
        <f t="shared" si="0"/>
        <v>1226.0161</v>
      </c>
      <c r="AR31" s="2">
        <f t="shared" si="1"/>
        <v>1297.1250338</v>
      </c>
      <c r="AS31" s="2" t="s">
        <v>74</v>
      </c>
      <c r="AT31" s="3" t="s">
        <v>489</v>
      </c>
      <c r="AU31" s="2" t="s">
        <v>490</v>
      </c>
      <c r="AV31" s="2" t="s">
        <v>491</v>
      </c>
      <c r="AW31" s="2" t="s">
        <v>492</v>
      </c>
      <c r="AX31" t="s">
        <v>78</v>
      </c>
    </row>
    <row r="32" ht="13.5" spans="1:50">
      <c r="A32" s="2" t="s">
        <v>493</v>
      </c>
      <c r="B32" s="2" t="s">
        <v>494</v>
      </c>
      <c r="C32" s="2" t="s">
        <v>495</v>
      </c>
      <c r="D32" s="2" t="s">
        <v>495</v>
      </c>
      <c r="E32" s="2" t="s">
        <v>53</v>
      </c>
      <c r="F32" s="2" t="s">
        <v>496</v>
      </c>
      <c r="G32" s="2" t="s">
        <v>497</v>
      </c>
      <c r="H32" s="2" t="s">
        <v>498</v>
      </c>
      <c r="I32" s="2" t="s">
        <v>499</v>
      </c>
      <c r="J32" s="2" t="s">
        <v>161</v>
      </c>
      <c r="K32" s="3" t="s">
        <v>500</v>
      </c>
      <c r="L32" s="3" t="s">
        <v>501</v>
      </c>
      <c r="M32" s="3" t="s">
        <v>502</v>
      </c>
      <c r="N32" s="2">
        <v>402</v>
      </c>
      <c r="O32" s="2" t="s">
        <v>62</v>
      </c>
      <c r="P32" s="2"/>
      <c r="Q32" s="2" t="s">
        <v>494</v>
      </c>
      <c r="R32" s="2" t="s">
        <v>503</v>
      </c>
      <c r="S32" s="2" t="s">
        <v>63</v>
      </c>
      <c r="T32" s="2" t="s">
        <v>64</v>
      </c>
      <c r="U32" s="2"/>
      <c r="V32" s="2" t="s">
        <v>504</v>
      </c>
      <c r="W32" s="2" t="s">
        <v>167</v>
      </c>
      <c r="X32" s="2">
        <v>30.09</v>
      </c>
      <c r="Y32" s="2">
        <v>0.17</v>
      </c>
      <c r="Z32" s="2">
        <v>90.27</v>
      </c>
      <c r="AA32" s="2">
        <v>0</v>
      </c>
      <c r="AB32" s="2">
        <v>0</v>
      </c>
      <c r="AC32" s="2">
        <v>0</v>
      </c>
      <c r="AD32" s="2">
        <v>0</v>
      </c>
      <c r="AE32" s="2">
        <v>88.71</v>
      </c>
      <c r="AF32" s="2">
        <v>86.2</v>
      </c>
      <c r="AG32" s="2">
        <v>0</v>
      </c>
      <c r="AH32" s="2" t="s">
        <v>67</v>
      </c>
      <c r="AI32" s="2" t="s">
        <v>168</v>
      </c>
      <c r="AJ32" s="2" t="s">
        <v>69</v>
      </c>
      <c r="AK32" s="3" t="s">
        <v>505</v>
      </c>
      <c r="AL32" s="2" t="s">
        <v>263</v>
      </c>
      <c r="AM32" s="3" t="s">
        <v>505</v>
      </c>
      <c r="AN32" s="2" t="s">
        <v>72</v>
      </c>
      <c r="AO32" s="2" t="s">
        <v>506</v>
      </c>
      <c r="AP32" s="2">
        <v>265.18</v>
      </c>
      <c r="AQ32" s="2">
        <f t="shared" si="0"/>
        <v>299.6534</v>
      </c>
      <c r="AR32" s="2">
        <f t="shared" si="1"/>
        <v>317.0332972</v>
      </c>
      <c r="AS32" s="2" t="s">
        <v>74</v>
      </c>
      <c r="AT32" s="3" t="s">
        <v>507</v>
      </c>
      <c r="AU32" s="2" t="s">
        <v>508</v>
      </c>
      <c r="AV32" s="2" t="s">
        <v>509</v>
      </c>
      <c r="AW32" s="2" t="s">
        <v>510</v>
      </c>
      <c r="AX32" t="s">
        <v>78</v>
      </c>
    </row>
    <row r="33" ht="13.5" spans="1:50">
      <c r="A33" s="2" t="s">
        <v>511</v>
      </c>
      <c r="B33" s="2" t="s">
        <v>512</v>
      </c>
      <c r="C33" s="2" t="s">
        <v>513</v>
      </c>
      <c r="D33" s="2" t="s">
        <v>513</v>
      </c>
      <c r="E33" s="2" t="s">
        <v>53</v>
      </c>
      <c r="F33" s="2" t="s">
        <v>54</v>
      </c>
      <c r="G33" s="2" t="s">
        <v>514</v>
      </c>
      <c r="H33" s="2" t="s">
        <v>515</v>
      </c>
      <c r="I33" s="2" t="s">
        <v>516</v>
      </c>
      <c r="J33" s="2" t="s">
        <v>517</v>
      </c>
      <c r="K33" s="3" t="s">
        <v>101</v>
      </c>
      <c r="L33" s="3" t="s">
        <v>376</v>
      </c>
      <c r="M33" s="3" t="s">
        <v>518</v>
      </c>
      <c r="N33" s="2">
        <v>15000</v>
      </c>
      <c r="O33" s="2" t="s">
        <v>62</v>
      </c>
      <c r="P33" s="2"/>
      <c r="Q33" s="2" t="s">
        <v>512</v>
      </c>
      <c r="R33" s="2" t="s">
        <v>519</v>
      </c>
      <c r="S33" s="2" t="s">
        <v>63</v>
      </c>
      <c r="T33" s="2" t="s">
        <v>64</v>
      </c>
      <c r="U33" s="2"/>
      <c r="V33" s="2" t="s">
        <v>427</v>
      </c>
      <c r="W33" s="2" t="s">
        <v>428</v>
      </c>
      <c r="X33" s="2">
        <v>30.09</v>
      </c>
      <c r="Y33" s="2">
        <v>0.17</v>
      </c>
      <c r="Z33" s="2">
        <v>90.27</v>
      </c>
      <c r="AA33" s="2">
        <v>127.62</v>
      </c>
      <c r="AB33" s="2">
        <v>21.7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 t="s">
        <v>67</v>
      </c>
      <c r="AI33" s="2" t="s">
        <v>68</v>
      </c>
      <c r="AJ33" s="2" t="s">
        <v>69</v>
      </c>
      <c r="AK33" s="3" t="s">
        <v>70</v>
      </c>
      <c r="AL33" s="2" t="s">
        <v>106</v>
      </c>
      <c r="AM33" s="3" t="s">
        <v>520</v>
      </c>
      <c r="AN33" s="2" t="s">
        <v>72</v>
      </c>
      <c r="AO33" s="2" t="s">
        <v>521</v>
      </c>
      <c r="AP33" s="2">
        <v>239.59</v>
      </c>
      <c r="AQ33" s="2">
        <f t="shared" si="0"/>
        <v>270.7367</v>
      </c>
      <c r="AR33" s="2">
        <f t="shared" si="1"/>
        <v>286.4394286</v>
      </c>
      <c r="AS33" s="2" t="s">
        <v>74</v>
      </c>
      <c r="AT33" s="3" t="s">
        <v>522</v>
      </c>
      <c r="AU33" s="2" t="s">
        <v>523</v>
      </c>
      <c r="AV33" s="2" t="s">
        <v>524</v>
      </c>
      <c r="AW33" s="2" t="s">
        <v>525</v>
      </c>
      <c r="AX33" t="s">
        <v>194</v>
      </c>
    </row>
    <row r="34" ht="13.5" spans="1:50">
      <c r="A34" s="2" t="s">
        <v>50</v>
      </c>
      <c r="B34" s="2" t="s">
        <v>51</v>
      </c>
      <c r="C34" s="2" t="s">
        <v>526</v>
      </c>
      <c r="D34" s="2" t="s">
        <v>526</v>
      </c>
      <c r="E34" s="2" t="s">
        <v>53</v>
      </c>
      <c r="F34" s="2" t="s">
        <v>254</v>
      </c>
      <c r="G34" s="2" t="s">
        <v>55</v>
      </c>
      <c r="H34" s="2" t="s">
        <v>527</v>
      </c>
      <c r="I34" s="2" t="s">
        <v>528</v>
      </c>
      <c r="J34" s="2" t="s">
        <v>58</v>
      </c>
      <c r="K34" s="3" t="s">
        <v>59</v>
      </c>
      <c r="L34" s="3" t="s">
        <v>201</v>
      </c>
      <c r="M34" s="3" t="s">
        <v>529</v>
      </c>
      <c r="N34" s="2">
        <v>10212</v>
      </c>
      <c r="O34" s="2" t="s">
        <v>62</v>
      </c>
      <c r="P34" s="2"/>
      <c r="Q34" s="2" t="s">
        <v>51</v>
      </c>
      <c r="R34" s="2"/>
      <c r="S34" s="2" t="s">
        <v>63</v>
      </c>
      <c r="T34" s="2" t="s">
        <v>64</v>
      </c>
      <c r="U34" s="2"/>
      <c r="V34" s="2" t="s">
        <v>65</v>
      </c>
      <c r="W34" s="2" t="s">
        <v>66</v>
      </c>
      <c r="X34" s="2">
        <v>30.09</v>
      </c>
      <c r="Y34" s="2">
        <v>0.17</v>
      </c>
      <c r="Z34" s="2">
        <v>90.27</v>
      </c>
      <c r="AA34" s="2">
        <v>21.13</v>
      </c>
      <c r="AB34" s="2">
        <v>3.59</v>
      </c>
      <c r="AC34" s="2">
        <v>0</v>
      </c>
      <c r="AD34" s="2">
        <v>0</v>
      </c>
      <c r="AE34" s="2">
        <v>486.04</v>
      </c>
      <c r="AF34" s="2">
        <v>258.62</v>
      </c>
      <c r="AG34" s="2">
        <v>0</v>
      </c>
      <c r="AH34" s="2" t="s">
        <v>67</v>
      </c>
      <c r="AI34" s="2" t="s">
        <v>68</v>
      </c>
      <c r="AJ34" s="2" t="s">
        <v>69</v>
      </c>
      <c r="AK34" s="3" t="s">
        <v>70</v>
      </c>
      <c r="AL34" s="2" t="s">
        <v>106</v>
      </c>
      <c r="AM34" s="3" t="s">
        <v>530</v>
      </c>
      <c r="AN34" s="2" t="s">
        <v>72</v>
      </c>
      <c r="AO34" s="2" t="s">
        <v>73</v>
      </c>
      <c r="AP34" s="2">
        <v>859.65</v>
      </c>
      <c r="AQ34" s="2">
        <f t="shared" si="0"/>
        <v>971.4045</v>
      </c>
      <c r="AR34" s="2">
        <f t="shared" si="1"/>
        <v>1027.745961</v>
      </c>
      <c r="AS34" s="2" t="s">
        <v>74</v>
      </c>
      <c r="AT34" s="3" t="s">
        <v>529</v>
      </c>
      <c r="AU34" s="2" t="s">
        <v>531</v>
      </c>
      <c r="AV34" s="2" t="s">
        <v>532</v>
      </c>
      <c r="AW34" s="2" t="s">
        <v>533</v>
      </c>
      <c r="AX34" t="s">
        <v>78</v>
      </c>
    </row>
    <row r="35" spans="1:50">
      <c r="A35" s="2" t="s">
        <v>50</v>
      </c>
      <c r="B35" s="2" t="s">
        <v>51</v>
      </c>
      <c r="C35" s="2" t="s">
        <v>534</v>
      </c>
      <c r="D35" s="2" t="s">
        <v>534</v>
      </c>
      <c r="E35" s="2" t="s">
        <v>53</v>
      </c>
      <c r="F35" s="2" t="s">
        <v>54</v>
      </c>
      <c r="G35" s="2" t="s">
        <v>535</v>
      </c>
      <c r="H35" s="2" t="s">
        <v>536</v>
      </c>
      <c r="I35" s="2" t="s">
        <v>537</v>
      </c>
      <c r="J35" s="2" t="s">
        <v>119</v>
      </c>
      <c r="K35" s="3" t="s">
        <v>453</v>
      </c>
      <c r="L35" s="3" t="s">
        <v>538</v>
      </c>
      <c r="M35" s="3" t="s">
        <v>419</v>
      </c>
      <c r="N35" s="2">
        <v>28835</v>
      </c>
      <c r="O35" s="2" t="s">
        <v>62</v>
      </c>
      <c r="P35" s="2"/>
      <c r="Q35" s="2" t="s">
        <v>51</v>
      </c>
      <c r="R35" s="2"/>
      <c r="S35" s="2" t="s">
        <v>63</v>
      </c>
      <c r="T35" s="2" t="s">
        <v>64</v>
      </c>
      <c r="U35" s="2"/>
      <c r="V35" s="2" t="s">
        <v>65</v>
      </c>
      <c r="W35" s="2" t="s">
        <v>66</v>
      </c>
      <c r="X35" s="2">
        <v>30.09</v>
      </c>
      <c r="Y35" s="2">
        <v>0.17</v>
      </c>
      <c r="Z35" s="2">
        <v>90.27</v>
      </c>
      <c r="AA35" s="2">
        <v>21.13</v>
      </c>
      <c r="AB35" s="2">
        <v>3.59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 t="s">
        <v>67</v>
      </c>
      <c r="AI35" s="2" t="s">
        <v>68</v>
      </c>
      <c r="AJ35" s="2" t="s">
        <v>69</v>
      </c>
      <c r="AK35" s="3" t="s">
        <v>70</v>
      </c>
      <c r="AL35" s="2" t="s">
        <v>106</v>
      </c>
      <c r="AM35" s="3" t="s">
        <v>539</v>
      </c>
      <c r="AN35" s="2" t="s">
        <v>72</v>
      </c>
      <c r="AO35" s="2" t="s">
        <v>73</v>
      </c>
      <c r="AP35" s="2">
        <v>114.99</v>
      </c>
      <c r="AQ35" s="2">
        <f t="shared" ref="AQ35:AQ66" si="2">AP35*1.13</f>
        <v>129.9387</v>
      </c>
      <c r="AR35" s="2">
        <f t="shared" ref="AR35:AR66" si="3">AQ35*1.058</f>
        <v>137.4751446</v>
      </c>
      <c r="AS35" s="2" t="s">
        <v>74</v>
      </c>
      <c r="AT35" s="3" t="s">
        <v>419</v>
      </c>
      <c r="AU35" s="2" t="s">
        <v>75</v>
      </c>
      <c r="AV35" s="2" t="s">
        <v>76</v>
      </c>
      <c r="AW35" s="2" t="s">
        <v>77</v>
      </c>
      <c r="AX35" t="s">
        <v>78</v>
      </c>
    </row>
    <row r="36" spans="1:50">
      <c r="A36" s="2" t="s">
        <v>113</v>
      </c>
      <c r="B36" s="2" t="s">
        <v>114</v>
      </c>
      <c r="C36" s="2" t="s">
        <v>540</v>
      </c>
      <c r="D36" s="2" t="s">
        <v>540</v>
      </c>
      <c r="E36" s="2" t="s">
        <v>53</v>
      </c>
      <c r="F36" s="2" t="s">
        <v>54</v>
      </c>
      <c r="G36" s="2" t="s">
        <v>541</v>
      </c>
      <c r="H36" s="2" t="s">
        <v>542</v>
      </c>
      <c r="I36" s="2" t="s">
        <v>543</v>
      </c>
      <c r="J36" s="2" t="s">
        <v>119</v>
      </c>
      <c r="K36" s="3" t="s">
        <v>417</v>
      </c>
      <c r="L36" s="3" t="s">
        <v>544</v>
      </c>
      <c r="M36" s="3" t="s">
        <v>295</v>
      </c>
      <c r="N36" s="2">
        <v>64676</v>
      </c>
      <c r="O36" s="2" t="s">
        <v>62</v>
      </c>
      <c r="P36" s="2"/>
      <c r="Q36" s="2" t="s">
        <v>123</v>
      </c>
      <c r="R36" s="2" t="s">
        <v>545</v>
      </c>
      <c r="S36" s="2" t="s">
        <v>63</v>
      </c>
      <c r="T36" s="2" t="s">
        <v>64</v>
      </c>
      <c r="U36" s="2"/>
      <c r="V36" s="2" t="s">
        <v>124</v>
      </c>
      <c r="W36" s="2" t="s">
        <v>125</v>
      </c>
      <c r="X36" s="2">
        <v>30.09</v>
      </c>
      <c r="Y36" s="2">
        <v>0.17</v>
      </c>
      <c r="Z36" s="2">
        <v>90.27</v>
      </c>
      <c r="AA36" s="2">
        <v>17.45</v>
      </c>
      <c r="AB36" s="2">
        <v>2.97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 t="s">
        <v>67</v>
      </c>
      <c r="AI36" s="2" t="s">
        <v>68</v>
      </c>
      <c r="AJ36" s="2" t="s">
        <v>69</v>
      </c>
      <c r="AK36" s="3" t="s">
        <v>105</v>
      </c>
      <c r="AL36" s="2"/>
      <c r="AM36" s="3" t="s">
        <v>332</v>
      </c>
      <c r="AN36" s="2" t="s">
        <v>72</v>
      </c>
      <c r="AO36" s="2" t="s">
        <v>127</v>
      </c>
      <c r="AP36" s="2">
        <v>110.69</v>
      </c>
      <c r="AQ36" s="2">
        <f t="shared" si="2"/>
        <v>125.0797</v>
      </c>
      <c r="AR36" s="2">
        <f t="shared" si="3"/>
        <v>132.3343226</v>
      </c>
      <c r="AS36" s="2" t="s">
        <v>74</v>
      </c>
      <c r="AT36" s="3" t="s">
        <v>333</v>
      </c>
      <c r="AU36" s="2" t="s">
        <v>129</v>
      </c>
      <c r="AV36" s="2" t="s">
        <v>368</v>
      </c>
      <c r="AW36" s="2" t="s">
        <v>143</v>
      </c>
      <c r="AX36" t="s">
        <v>78</v>
      </c>
    </row>
    <row r="37" ht="13.5" spans="1:50">
      <c r="A37" s="2" t="s">
        <v>546</v>
      </c>
      <c r="B37" s="2" t="s">
        <v>547</v>
      </c>
      <c r="C37" s="2" t="s">
        <v>548</v>
      </c>
      <c r="D37" s="2" t="s">
        <v>548</v>
      </c>
      <c r="E37" s="2" t="s">
        <v>53</v>
      </c>
      <c r="F37" s="2" t="s">
        <v>54</v>
      </c>
      <c r="G37" s="2" t="s">
        <v>549</v>
      </c>
      <c r="H37" s="2" t="s">
        <v>550</v>
      </c>
      <c r="I37" s="2" t="s">
        <v>551</v>
      </c>
      <c r="J37" s="2" t="s">
        <v>85</v>
      </c>
      <c r="K37" s="3" t="s">
        <v>552</v>
      </c>
      <c r="L37" s="3" t="s">
        <v>553</v>
      </c>
      <c r="M37" s="3" t="s">
        <v>344</v>
      </c>
      <c r="N37" s="2">
        <v>28813</v>
      </c>
      <c r="O37" s="2" t="s">
        <v>62</v>
      </c>
      <c r="P37" s="2"/>
      <c r="Q37" s="2" t="s">
        <v>554</v>
      </c>
      <c r="R37" s="2" t="s">
        <v>555</v>
      </c>
      <c r="S37" s="2" t="s">
        <v>63</v>
      </c>
      <c r="T37" s="2" t="s">
        <v>64</v>
      </c>
      <c r="U37" s="2"/>
      <c r="V37" s="2" t="s">
        <v>65</v>
      </c>
      <c r="W37" s="2" t="s">
        <v>66</v>
      </c>
      <c r="X37" s="2">
        <v>30.09</v>
      </c>
      <c r="Y37" s="2">
        <v>0.17</v>
      </c>
      <c r="Z37" s="2">
        <v>90.27</v>
      </c>
      <c r="AA37" s="2">
        <v>21.13</v>
      </c>
      <c r="AB37" s="2">
        <v>3.59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 t="s">
        <v>67</v>
      </c>
      <c r="AI37" s="2" t="s">
        <v>68</v>
      </c>
      <c r="AJ37" s="2" t="s">
        <v>69</v>
      </c>
      <c r="AK37" s="3" t="s">
        <v>419</v>
      </c>
      <c r="AL37" s="2"/>
      <c r="AM37" s="3" t="s">
        <v>556</v>
      </c>
      <c r="AN37" s="2" t="s">
        <v>72</v>
      </c>
      <c r="AO37" s="2" t="s">
        <v>557</v>
      </c>
      <c r="AP37" s="2">
        <v>114.99</v>
      </c>
      <c r="AQ37" s="2">
        <f t="shared" si="2"/>
        <v>129.9387</v>
      </c>
      <c r="AR37" s="2">
        <f t="shared" si="3"/>
        <v>137.4751446</v>
      </c>
      <c r="AS37" s="2" t="s">
        <v>74</v>
      </c>
      <c r="AT37" s="3" t="s">
        <v>556</v>
      </c>
      <c r="AU37" s="2" t="s">
        <v>558</v>
      </c>
      <c r="AV37" s="2" t="s">
        <v>559</v>
      </c>
      <c r="AW37" s="2" t="s">
        <v>560</v>
      </c>
      <c r="AX37" t="s">
        <v>78</v>
      </c>
    </row>
    <row r="38" ht="13.5" spans="1:50">
      <c r="A38" s="2" t="s">
        <v>561</v>
      </c>
      <c r="B38" s="2" t="s">
        <v>562</v>
      </c>
      <c r="C38" s="2" t="s">
        <v>563</v>
      </c>
      <c r="D38" s="2" t="s">
        <v>563</v>
      </c>
      <c r="E38" s="2" t="s">
        <v>53</v>
      </c>
      <c r="F38" s="2" t="s">
        <v>54</v>
      </c>
      <c r="G38" s="2" t="s">
        <v>564</v>
      </c>
      <c r="H38" s="2" t="s">
        <v>565</v>
      </c>
      <c r="I38" s="2" t="s">
        <v>566</v>
      </c>
      <c r="J38" s="2" t="s">
        <v>85</v>
      </c>
      <c r="K38" s="3" t="s">
        <v>241</v>
      </c>
      <c r="L38" s="3" t="s">
        <v>567</v>
      </c>
      <c r="M38" s="3" t="s">
        <v>568</v>
      </c>
      <c r="N38" s="2">
        <v>69183</v>
      </c>
      <c r="O38" s="2" t="s">
        <v>62</v>
      </c>
      <c r="P38" s="2"/>
      <c r="Q38" s="2" t="s">
        <v>562</v>
      </c>
      <c r="R38" s="2"/>
      <c r="S38" s="2" t="s">
        <v>63</v>
      </c>
      <c r="T38" s="2" t="s">
        <v>64</v>
      </c>
      <c r="U38" s="2"/>
      <c r="V38" s="2" t="s">
        <v>569</v>
      </c>
      <c r="W38" s="2" t="s">
        <v>570</v>
      </c>
      <c r="X38" s="2">
        <v>30.09</v>
      </c>
      <c r="Y38" s="2">
        <v>0.17</v>
      </c>
      <c r="Z38" s="2">
        <v>90.27</v>
      </c>
      <c r="AA38" s="2">
        <v>727.81</v>
      </c>
      <c r="AB38" s="2">
        <v>123.73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 t="s">
        <v>67</v>
      </c>
      <c r="AI38" s="2" t="s">
        <v>68</v>
      </c>
      <c r="AJ38" s="2" t="s">
        <v>69</v>
      </c>
      <c r="AK38" s="3" t="s">
        <v>571</v>
      </c>
      <c r="AL38" s="2" t="s">
        <v>106</v>
      </c>
      <c r="AM38" s="3" t="s">
        <v>60</v>
      </c>
      <c r="AN38" s="2" t="s">
        <v>72</v>
      </c>
      <c r="AO38" s="2" t="s">
        <v>572</v>
      </c>
      <c r="AP38" s="2">
        <v>941.81</v>
      </c>
      <c r="AQ38" s="2">
        <f t="shared" si="2"/>
        <v>1064.2453</v>
      </c>
      <c r="AR38" s="2">
        <f t="shared" si="3"/>
        <v>1125.9715274</v>
      </c>
      <c r="AS38" s="2" t="s">
        <v>74</v>
      </c>
      <c r="AT38" s="3" t="s">
        <v>365</v>
      </c>
      <c r="AU38" s="2" t="s">
        <v>573</v>
      </c>
      <c r="AV38" s="2" t="s">
        <v>574</v>
      </c>
      <c r="AW38" s="2" t="s">
        <v>575</v>
      </c>
      <c r="AX38" t="s">
        <v>194</v>
      </c>
    </row>
    <row r="39" ht="13.5" spans="1:50">
      <c r="A39" s="2" t="s">
        <v>576</v>
      </c>
      <c r="B39" s="2" t="s">
        <v>577</v>
      </c>
      <c r="C39" s="2" t="s">
        <v>578</v>
      </c>
      <c r="D39" s="2" t="s">
        <v>578</v>
      </c>
      <c r="E39" s="2" t="s">
        <v>53</v>
      </c>
      <c r="F39" s="2" t="s">
        <v>54</v>
      </c>
      <c r="G39" s="2" t="s">
        <v>579</v>
      </c>
      <c r="H39" s="2" t="s">
        <v>580</v>
      </c>
      <c r="I39" s="2" t="s">
        <v>581</v>
      </c>
      <c r="J39" s="2" t="s">
        <v>582</v>
      </c>
      <c r="K39" s="3" t="s">
        <v>583</v>
      </c>
      <c r="L39" s="3" t="s">
        <v>584</v>
      </c>
      <c r="M39" s="3" t="s">
        <v>585</v>
      </c>
      <c r="N39" s="2">
        <v>113577</v>
      </c>
      <c r="O39" s="2" t="s">
        <v>62</v>
      </c>
      <c r="P39" s="2"/>
      <c r="Q39" s="2" t="s">
        <v>577</v>
      </c>
      <c r="R39" s="2"/>
      <c r="S39" s="2" t="s">
        <v>63</v>
      </c>
      <c r="T39" s="2" t="s">
        <v>64</v>
      </c>
      <c r="U39" s="2"/>
      <c r="V39" s="2" t="s">
        <v>65</v>
      </c>
      <c r="W39" s="2" t="s">
        <v>66</v>
      </c>
      <c r="X39" s="2">
        <v>30.09</v>
      </c>
      <c r="Y39" s="2">
        <v>0.17</v>
      </c>
      <c r="Z39" s="2">
        <v>90.27</v>
      </c>
      <c r="AA39" s="2">
        <v>21.13</v>
      </c>
      <c r="AB39" s="2">
        <v>3.59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 t="s">
        <v>67</v>
      </c>
      <c r="AI39" s="2" t="s">
        <v>68</v>
      </c>
      <c r="AJ39" s="2" t="s">
        <v>69</v>
      </c>
      <c r="AK39" s="3" t="s">
        <v>105</v>
      </c>
      <c r="AL39" s="2" t="s">
        <v>263</v>
      </c>
      <c r="AM39" s="3" t="s">
        <v>305</v>
      </c>
      <c r="AN39" s="2" t="s">
        <v>72</v>
      </c>
      <c r="AO39" s="2" t="s">
        <v>586</v>
      </c>
      <c r="AP39" s="2">
        <v>114.99</v>
      </c>
      <c r="AQ39" s="2">
        <f t="shared" si="2"/>
        <v>129.9387</v>
      </c>
      <c r="AR39" s="2">
        <f t="shared" si="3"/>
        <v>137.4751446</v>
      </c>
      <c r="AS39" s="2" t="s">
        <v>74</v>
      </c>
      <c r="AT39" s="3" t="s">
        <v>587</v>
      </c>
      <c r="AU39" s="2" t="s">
        <v>588</v>
      </c>
      <c r="AV39" s="2" t="s">
        <v>589</v>
      </c>
      <c r="AW39" s="2" t="s">
        <v>590</v>
      </c>
      <c r="AX39" t="s">
        <v>194</v>
      </c>
    </row>
    <row r="40" ht="13.5" spans="1:50">
      <c r="A40" s="2" t="s">
        <v>270</v>
      </c>
      <c r="B40" s="2" t="s">
        <v>271</v>
      </c>
      <c r="C40" s="2" t="s">
        <v>591</v>
      </c>
      <c r="D40" s="2" t="s">
        <v>591</v>
      </c>
      <c r="E40" s="2" t="s">
        <v>53</v>
      </c>
      <c r="F40" s="2" t="s">
        <v>254</v>
      </c>
      <c r="G40" s="2" t="s">
        <v>592</v>
      </c>
      <c r="H40" s="2" t="s">
        <v>593</v>
      </c>
      <c r="I40" s="2" t="s">
        <v>594</v>
      </c>
      <c r="J40" s="2" t="s">
        <v>315</v>
      </c>
      <c r="K40" s="3" t="s">
        <v>595</v>
      </c>
      <c r="L40" s="3" t="s">
        <v>596</v>
      </c>
      <c r="M40" s="3" t="s">
        <v>597</v>
      </c>
      <c r="N40" s="2">
        <v>31300</v>
      </c>
      <c r="O40" s="2" t="s">
        <v>62</v>
      </c>
      <c r="P40" s="2"/>
      <c r="Q40" s="2" t="s">
        <v>278</v>
      </c>
      <c r="R40" s="2" t="s">
        <v>598</v>
      </c>
      <c r="S40" s="2" t="s">
        <v>63</v>
      </c>
      <c r="T40" s="2" t="s">
        <v>64</v>
      </c>
      <c r="U40" s="2"/>
      <c r="V40" s="2" t="s">
        <v>124</v>
      </c>
      <c r="W40" s="2" t="s">
        <v>125</v>
      </c>
      <c r="X40" s="2">
        <v>30.09</v>
      </c>
      <c r="Y40" s="2">
        <v>0.17</v>
      </c>
      <c r="Z40" s="2">
        <v>90.27</v>
      </c>
      <c r="AA40" s="2">
        <v>60.69</v>
      </c>
      <c r="AB40" s="2">
        <v>10.32</v>
      </c>
      <c r="AC40" s="2">
        <v>0</v>
      </c>
      <c r="AD40" s="2">
        <v>0</v>
      </c>
      <c r="AE40" s="2">
        <v>209.24</v>
      </c>
      <c r="AF40" s="2">
        <v>258.62</v>
      </c>
      <c r="AG40" s="2">
        <v>0</v>
      </c>
      <c r="AH40" s="2" t="s">
        <v>67</v>
      </c>
      <c r="AI40" s="2" t="s">
        <v>68</v>
      </c>
      <c r="AJ40" s="2" t="s">
        <v>69</v>
      </c>
      <c r="AK40" s="3" t="s">
        <v>163</v>
      </c>
      <c r="AL40" s="2" t="s">
        <v>263</v>
      </c>
      <c r="AM40" s="3" t="s">
        <v>599</v>
      </c>
      <c r="AN40" s="2" t="s">
        <v>72</v>
      </c>
      <c r="AO40" s="2" t="s">
        <v>281</v>
      </c>
      <c r="AP40" s="2">
        <v>629.14</v>
      </c>
      <c r="AQ40" s="2">
        <f t="shared" si="2"/>
        <v>710.9282</v>
      </c>
      <c r="AR40" s="2">
        <f t="shared" si="3"/>
        <v>752.1620356</v>
      </c>
      <c r="AS40" s="2" t="s">
        <v>74</v>
      </c>
      <c r="AT40" s="3" t="s">
        <v>600</v>
      </c>
      <c r="AU40" s="2" t="s">
        <v>601</v>
      </c>
      <c r="AV40" s="2" t="s">
        <v>602</v>
      </c>
      <c r="AW40" s="2" t="s">
        <v>131</v>
      </c>
      <c r="AX40" t="s">
        <v>78</v>
      </c>
    </row>
    <row r="41" ht="13.5" spans="1:50">
      <c r="A41" s="2" t="s">
        <v>309</v>
      </c>
      <c r="B41" s="2" t="s">
        <v>310</v>
      </c>
      <c r="C41" s="2" t="s">
        <v>603</v>
      </c>
      <c r="D41" s="2" t="s">
        <v>603</v>
      </c>
      <c r="E41" s="2" t="s">
        <v>53</v>
      </c>
      <c r="F41" s="2" t="s">
        <v>54</v>
      </c>
      <c r="G41" s="2" t="s">
        <v>604</v>
      </c>
      <c r="H41" s="2" t="s">
        <v>605</v>
      </c>
      <c r="I41" s="2" t="s">
        <v>606</v>
      </c>
      <c r="J41" s="2" t="s">
        <v>315</v>
      </c>
      <c r="K41" s="3" t="s">
        <v>607</v>
      </c>
      <c r="L41" s="3" t="s">
        <v>608</v>
      </c>
      <c r="M41" s="3" t="s">
        <v>609</v>
      </c>
      <c r="N41" s="2">
        <v>18120</v>
      </c>
      <c r="O41" s="2" t="s">
        <v>62</v>
      </c>
      <c r="P41" s="2"/>
      <c r="Q41" s="2" t="s">
        <v>310</v>
      </c>
      <c r="R41" s="2"/>
      <c r="S41" s="2" t="s">
        <v>63</v>
      </c>
      <c r="T41" s="2" t="s">
        <v>64</v>
      </c>
      <c r="U41" s="2"/>
      <c r="V41" s="2" t="s">
        <v>124</v>
      </c>
      <c r="W41" s="2" t="s">
        <v>125</v>
      </c>
      <c r="X41" s="2">
        <v>30.09</v>
      </c>
      <c r="Y41" s="2">
        <v>0.17</v>
      </c>
      <c r="Z41" s="2">
        <v>90.27</v>
      </c>
      <c r="AA41" s="2">
        <v>17.45</v>
      </c>
      <c r="AB41" s="2">
        <v>2.97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 t="s">
        <v>67</v>
      </c>
      <c r="AI41" s="2" t="s">
        <v>68</v>
      </c>
      <c r="AJ41" s="2" t="s">
        <v>69</v>
      </c>
      <c r="AK41" s="3" t="s">
        <v>105</v>
      </c>
      <c r="AL41" s="2"/>
      <c r="AM41" s="3" t="s">
        <v>610</v>
      </c>
      <c r="AN41" s="2" t="s">
        <v>72</v>
      </c>
      <c r="AO41" s="2" t="s">
        <v>320</v>
      </c>
      <c r="AP41" s="2">
        <v>110.69</v>
      </c>
      <c r="AQ41" s="2">
        <f t="shared" si="2"/>
        <v>125.0797</v>
      </c>
      <c r="AR41" s="2">
        <f t="shared" si="3"/>
        <v>132.3343226</v>
      </c>
      <c r="AS41" s="2" t="s">
        <v>74</v>
      </c>
      <c r="AT41" s="3" t="s">
        <v>610</v>
      </c>
      <c r="AU41" s="2" t="s">
        <v>322</v>
      </c>
      <c r="AV41" s="2" t="s">
        <v>611</v>
      </c>
      <c r="AW41" s="2" t="s">
        <v>324</v>
      </c>
      <c r="AX41" t="s">
        <v>78</v>
      </c>
    </row>
    <row r="42" ht="13.5" spans="1:50">
      <c r="A42" s="2" t="s">
        <v>348</v>
      </c>
      <c r="B42" s="2" t="s">
        <v>349</v>
      </c>
      <c r="C42" s="2" t="s">
        <v>612</v>
      </c>
      <c r="D42" s="2" t="s">
        <v>612</v>
      </c>
      <c r="E42" s="2" t="s">
        <v>53</v>
      </c>
      <c r="F42" s="2" t="s">
        <v>54</v>
      </c>
      <c r="G42" s="2" t="s">
        <v>55</v>
      </c>
      <c r="H42" s="2" t="s">
        <v>613</v>
      </c>
      <c r="I42" s="2" t="s">
        <v>614</v>
      </c>
      <c r="J42" s="2" t="s">
        <v>58</v>
      </c>
      <c r="K42" s="3" t="s">
        <v>615</v>
      </c>
      <c r="L42" s="3" t="s">
        <v>201</v>
      </c>
      <c r="M42" s="3" t="s">
        <v>616</v>
      </c>
      <c r="N42" s="2">
        <v>46338</v>
      </c>
      <c r="O42" s="2" t="s">
        <v>62</v>
      </c>
      <c r="P42" s="2"/>
      <c r="Q42" s="2" t="s">
        <v>349</v>
      </c>
      <c r="R42" s="2"/>
      <c r="S42" s="2" t="s">
        <v>63</v>
      </c>
      <c r="T42" s="2" t="s">
        <v>64</v>
      </c>
      <c r="U42" s="2"/>
      <c r="V42" s="2" t="s">
        <v>124</v>
      </c>
      <c r="W42" s="2" t="s">
        <v>125</v>
      </c>
      <c r="X42" s="2">
        <v>30.09</v>
      </c>
      <c r="Y42" s="2">
        <v>0.17</v>
      </c>
      <c r="Z42" s="2">
        <v>90.27</v>
      </c>
      <c r="AA42" s="2">
        <v>17.45</v>
      </c>
      <c r="AB42" s="2">
        <v>2.97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 t="s">
        <v>67</v>
      </c>
      <c r="AI42" s="2" t="s">
        <v>68</v>
      </c>
      <c r="AJ42" s="2" t="s">
        <v>69</v>
      </c>
      <c r="AK42" s="3" t="s">
        <v>70</v>
      </c>
      <c r="AL42" s="2" t="s">
        <v>106</v>
      </c>
      <c r="AM42" s="3" t="s">
        <v>441</v>
      </c>
      <c r="AN42" s="2" t="s">
        <v>72</v>
      </c>
      <c r="AO42" s="2" t="s">
        <v>356</v>
      </c>
      <c r="AP42" s="2">
        <v>110.69</v>
      </c>
      <c r="AQ42" s="2">
        <f t="shared" si="2"/>
        <v>125.0797</v>
      </c>
      <c r="AR42" s="2">
        <f t="shared" si="3"/>
        <v>132.3343226</v>
      </c>
      <c r="AS42" s="2" t="s">
        <v>74</v>
      </c>
      <c r="AT42" s="3" t="s">
        <v>530</v>
      </c>
      <c r="AU42" s="2" t="s">
        <v>617</v>
      </c>
      <c r="AV42" s="2" t="s">
        <v>618</v>
      </c>
      <c r="AW42" s="2" t="s">
        <v>619</v>
      </c>
      <c r="AX42" t="s">
        <v>78</v>
      </c>
    </row>
    <row r="43" spans="1:50">
      <c r="A43" s="2" t="s">
        <v>620</v>
      </c>
      <c r="B43" s="2" t="s">
        <v>621</v>
      </c>
      <c r="C43" s="2" t="s">
        <v>622</v>
      </c>
      <c r="D43" s="2" t="s">
        <v>622</v>
      </c>
      <c r="E43" s="2" t="s">
        <v>53</v>
      </c>
      <c r="F43" s="2" t="s">
        <v>54</v>
      </c>
      <c r="G43" s="2" t="s">
        <v>623</v>
      </c>
      <c r="H43" s="2" t="s">
        <v>624</v>
      </c>
      <c r="I43" s="2" t="s">
        <v>625</v>
      </c>
      <c r="J43" s="2" t="s">
        <v>85</v>
      </c>
      <c r="K43" s="3" t="s">
        <v>626</v>
      </c>
      <c r="L43" s="3" t="s">
        <v>627</v>
      </c>
      <c r="M43" s="3" t="s">
        <v>628</v>
      </c>
      <c r="N43" s="2">
        <v>98712</v>
      </c>
      <c r="O43" s="2" t="s">
        <v>62</v>
      </c>
      <c r="P43" s="2"/>
      <c r="Q43" s="2" t="s">
        <v>629</v>
      </c>
      <c r="R43" s="2" t="s">
        <v>630</v>
      </c>
      <c r="S43" s="2" t="s">
        <v>63</v>
      </c>
      <c r="T43" s="2" t="s">
        <v>64</v>
      </c>
      <c r="U43" s="2"/>
      <c r="V43" s="2" t="s">
        <v>65</v>
      </c>
      <c r="W43" s="2" t="s">
        <v>66</v>
      </c>
      <c r="X43" s="2">
        <v>30.09</v>
      </c>
      <c r="Y43" s="2">
        <v>0.17</v>
      </c>
      <c r="Z43" s="2">
        <v>90.27</v>
      </c>
      <c r="AA43" s="2">
        <v>21.13</v>
      </c>
      <c r="AB43" s="2">
        <v>3.59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 t="s">
        <v>67</v>
      </c>
      <c r="AI43" s="2" t="s">
        <v>68</v>
      </c>
      <c r="AJ43" s="2" t="s">
        <v>69</v>
      </c>
      <c r="AK43" s="3" t="s">
        <v>571</v>
      </c>
      <c r="AL43" s="2" t="s">
        <v>106</v>
      </c>
      <c r="AM43" s="3" t="s">
        <v>305</v>
      </c>
      <c r="AN43" s="2" t="s">
        <v>72</v>
      </c>
      <c r="AO43" s="2" t="s">
        <v>631</v>
      </c>
      <c r="AP43" s="2">
        <v>114.99</v>
      </c>
      <c r="AQ43" s="2">
        <f t="shared" si="2"/>
        <v>129.9387</v>
      </c>
      <c r="AR43" s="2">
        <f t="shared" si="3"/>
        <v>137.4751446</v>
      </c>
      <c r="AS43" s="2" t="s">
        <v>74</v>
      </c>
      <c r="AT43" s="3" t="s">
        <v>632</v>
      </c>
      <c r="AU43" s="2" t="s">
        <v>633</v>
      </c>
      <c r="AV43" s="2" t="s">
        <v>634</v>
      </c>
      <c r="AW43" s="2" t="s">
        <v>635</v>
      </c>
      <c r="AX43" t="s">
        <v>78</v>
      </c>
    </row>
    <row r="44" ht="13.5" spans="1:50">
      <c r="A44" s="2" t="s">
        <v>50</v>
      </c>
      <c r="B44" s="2" t="s">
        <v>51</v>
      </c>
      <c r="C44" s="2" t="s">
        <v>636</v>
      </c>
      <c r="D44" s="2" t="s">
        <v>636</v>
      </c>
      <c r="E44" s="2" t="s">
        <v>53</v>
      </c>
      <c r="F44" s="2" t="s">
        <v>254</v>
      </c>
      <c r="G44" s="2" t="s">
        <v>55</v>
      </c>
      <c r="H44" s="2" t="s">
        <v>637</v>
      </c>
      <c r="I44" s="2" t="s">
        <v>638</v>
      </c>
      <c r="J44" s="2" t="s">
        <v>58</v>
      </c>
      <c r="K44" s="3" t="s">
        <v>639</v>
      </c>
      <c r="L44" s="3" t="s">
        <v>201</v>
      </c>
      <c r="M44" s="3" t="s">
        <v>539</v>
      </c>
      <c r="N44" s="2">
        <v>30364</v>
      </c>
      <c r="O44" s="2" t="s">
        <v>62</v>
      </c>
      <c r="P44" s="2"/>
      <c r="Q44" s="2" t="s">
        <v>51</v>
      </c>
      <c r="R44" s="2"/>
      <c r="S44" s="2" t="s">
        <v>63</v>
      </c>
      <c r="T44" s="2" t="s">
        <v>64</v>
      </c>
      <c r="U44" s="2"/>
      <c r="V44" s="2" t="s">
        <v>65</v>
      </c>
      <c r="W44" s="2" t="s">
        <v>66</v>
      </c>
      <c r="X44" s="2">
        <v>30.09</v>
      </c>
      <c r="Y44" s="2">
        <v>0.17</v>
      </c>
      <c r="Z44" s="2">
        <v>90.27</v>
      </c>
      <c r="AA44" s="2">
        <v>21.13</v>
      </c>
      <c r="AB44" s="2">
        <v>3.59</v>
      </c>
      <c r="AC44" s="2">
        <v>0</v>
      </c>
      <c r="AD44" s="2">
        <v>0</v>
      </c>
      <c r="AE44" s="2">
        <v>1742.21</v>
      </c>
      <c r="AF44" s="2">
        <v>344.82</v>
      </c>
      <c r="AG44" s="2">
        <v>0</v>
      </c>
      <c r="AH44" s="2" t="s">
        <v>67</v>
      </c>
      <c r="AI44" s="2" t="s">
        <v>68</v>
      </c>
      <c r="AJ44" s="2" t="s">
        <v>69</v>
      </c>
      <c r="AK44" s="3" t="s">
        <v>70</v>
      </c>
      <c r="AL44" s="2" t="s">
        <v>106</v>
      </c>
      <c r="AM44" s="3" t="s">
        <v>530</v>
      </c>
      <c r="AN44" s="2" t="s">
        <v>72</v>
      </c>
      <c r="AO44" s="2" t="s">
        <v>73</v>
      </c>
      <c r="AP44" s="2">
        <v>2202.02</v>
      </c>
      <c r="AQ44" s="2">
        <f t="shared" si="2"/>
        <v>2488.2826</v>
      </c>
      <c r="AR44" s="2">
        <f t="shared" si="3"/>
        <v>2632.6029908</v>
      </c>
      <c r="AS44" s="2" t="s">
        <v>74</v>
      </c>
      <c r="AT44" s="3" t="s">
        <v>539</v>
      </c>
      <c r="AU44" s="2" t="s">
        <v>640</v>
      </c>
      <c r="AV44" s="2" t="s">
        <v>76</v>
      </c>
      <c r="AW44" s="2" t="s">
        <v>77</v>
      </c>
      <c r="AX44" t="s">
        <v>78</v>
      </c>
    </row>
    <row r="45" ht="13.5" spans="1:50">
      <c r="A45" s="2" t="s">
        <v>641</v>
      </c>
      <c r="B45" s="2" t="s">
        <v>642</v>
      </c>
      <c r="C45" s="2" t="s">
        <v>643</v>
      </c>
      <c r="D45" s="2" t="s">
        <v>643</v>
      </c>
      <c r="E45" s="2" t="s">
        <v>53</v>
      </c>
      <c r="F45" s="2" t="s">
        <v>54</v>
      </c>
      <c r="G45" s="2" t="s">
        <v>644</v>
      </c>
      <c r="H45" s="2" t="s">
        <v>645</v>
      </c>
      <c r="I45" s="2" t="s">
        <v>646</v>
      </c>
      <c r="J45" s="2" t="s">
        <v>315</v>
      </c>
      <c r="K45" s="3" t="s">
        <v>552</v>
      </c>
      <c r="L45" s="3" t="s">
        <v>647</v>
      </c>
      <c r="M45" s="3" t="s">
        <v>648</v>
      </c>
      <c r="N45" s="2">
        <v>28581</v>
      </c>
      <c r="O45" s="2" t="s">
        <v>62</v>
      </c>
      <c r="P45" s="2"/>
      <c r="Q45" s="2" t="s">
        <v>642</v>
      </c>
      <c r="R45" s="2" t="s">
        <v>649</v>
      </c>
      <c r="S45" s="2" t="s">
        <v>63</v>
      </c>
      <c r="T45" s="2" t="s">
        <v>64</v>
      </c>
      <c r="U45" s="2"/>
      <c r="V45" s="2" t="s">
        <v>504</v>
      </c>
      <c r="W45" s="2" t="s">
        <v>167</v>
      </c>
      <c r="X45" s="2">
        <v>30.09</v>
      </c>
      <c r="Y45" s="2">
        <v>0.17</v>
      </c>
      <c r="Z45" s="2">
        <v>60.18</v>
      </c>
      <c r="AA45" s="2">
        <v>1510.55</v>
      </c>
      <c r="AB45" s="2">
        <v>256.79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 t="s">
        <v>67</v>
      </c>
      <c r="AI45" s="2" t="s">
        <v>68</v>
      </c>
      <c r="AJ45" s="2" t="s">
        <v>69</v>
      </c>
      <c r="AK45" s="3" t="s">
        <v>650</v>
      </c>
      <c r="AL45" s="2" t="s">
        <v>106</v>
      </c>
      <c r="AM45" s="3" t="s">
        <v>520</v>
      </c>
      <c r="AN45" s="2" t="s">
        <v>72</v>
      </c>
      <c r="AO45" s="2" t="s">
        <v>651</v>
      </c>
      <c r="AP45" s="2">
        <v>1827.52</v>
      </c>
      <c r="AQ45" s="2">
        <f t="shared" si="2"/>
        <v>2065.0976</v>
      </c>
      <c r="AR45" s="2">
        <f t="shared" si="3"/>
        <v>2184.8732608</v>
      </c>
      <c r="AS45" s="2" t="s">
        <v>74</v>
      </c>
      <c r="AT45" s="3" t="s">
        <v>439</v>
      </c>
      <c r="AU45" s="2" t="s">
        <v>652</v>
      </c>
      <c r="AV45" s="2" t="s">
        <v>653</v>
      </c>
      <c r="AW45" s="2" t="s">
        <v>654</v>
      </c>
      <c r="AX45" t="s">
        <v>78</v>
      </c>
    </row>
    <row r="46" ht="13.5" spans="1:50">
      <c r="A46" s="2" t="s">
        <v>655</v>
      </c>
      <c r="B46" s="2" t="s">
        <v>656</v>
      </c>
      <c r="C46" s="2" t="s">
        <v>657</v>
      </c>
      <c r="D46" s="2" t="s">
        <v>657</v>
      </c>
      <c r="E46" s="2" t="s">
        <v>53</v>
      </c>
      <c r="F46" s="2" t="s">
        <v>54</v>
      </c>
      <c r="G46" s="2" t="s">
        <v>658</v>
      </c>
      <c r="H46" s="2" t="s">
        <v>659</v>
      </c>
      <c r="I46" s="2" t="s">
        <v>660</v>
      </c>
      <c r="J46" s="2" t="s">
        <v>315</v>
      </c>
      <c r="K46" s="3" t="s">
        <v>661</v>
      </c>
      <c r="L46" s="3" t="s">
        <v>662</v>
      </c>
      <c r="M46" s="3" t="s">
        <v>245</v>
      </c>
      <c r="N46" s="2">
        <v>101953</v>
      </c>
      <c r="O46" s="2" t="s">
        <v>62</v>
      </c>
      <c r="P46" s="2"/>
      <c r="Q46" s="2" t="s">
        <v>663</v>
      </c>
      <c r="R46" s="2"/>
      <c r="S46" s="2" t="s">
        <v>63</v>
      </c>
      <c r="T46" s="2" t="s">
        <v>64</v>
      </c>
      <c r="U46" s="2"/>
      <c r="V46" s="2" t="s">
        <v>124</v>
      </c>
      <c r="W46" s="2" t="s">
        <v>125</v>
      </c>
      <c r="X46" s="2">
        <v>30.09</v>
      </c>
      <c r="Y46" s="2">
        <v>0.17</v>
      </c>
      <c r="Z46" s="2">
        <v>90.27</v>
      </c>
      <c r="AA46" s="2">
        <v>17.45</v>
      </c>
      <c r="AB46" s="2">
        <v>2.97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 t="s">
        <v>67</v>
      </c>
      <c r="AI46" s="2" t="s">
        <v>68</v>
      </c>
      <c r="AJ46" s="2" t="s">
        <v>69</v>
      </c>
      <c r="AK46" s="3" t="s">
        <v>105</v>
      </c>
      <c r="AL46" s="2"/>
      <c r="AM46" s="3" t="s">
        <v>245</v>
      </c>
      <c r="AN46" s="2" t="s">
        <v>72</v>
      </c>
      <c r="AO46" s="2" t="s">
        <v>664</v>
      </c>
      <c r="AP46" s="2">
        <v>110.69</v>
      </c>
      <c r="AQ46" s="2">
        <f t="shared" si="2"/>
        <v>125.0797</v>
      </c>
      <c r="AR46" s="2">
        <f t="shared" si="3"/>
        <v>132.3343226</v>
      </c>
      <c r="AS46" s="2" t="s">
        <v>74</v>
      </c>
      <c r="AT46" s="3" t="s">
        <v>245</v>
      </c>
      <c r="AU46" s="2" t="s">
        <v>283</v>
      </c>
      <c r="AV46" s="2" t="s">
        <v>665</v>
      </c>
      <c r="AW46" s="2" t="s">
        <v>666</v>
      </c>
      <c r="AX46" t="s">
        <v>78</v>
      </c>
    </row>
    <row r="47" ht="13.5" spans="1:50">
      <c r="A47" s="2" t="s">
        <v>309</v>
      </c>
      <c r="B47" s="2" t="s">
        <v>310</v>
      </c>
      <c r="C47" s="2" t="s">
        <v>667</v>
      </c>
      <c r="D47" s="2" t="s">
        <v>667</v>
      </c>
      <c r="E47" s="2" t="s">
        <v>53</v>
      </c>
      <c r="F47" s="2" t="s">
        <v>54</v>
      </c>
      <c r="G47" s="2" t="s">
        <v>668</v>
      </c>
      <c r="H47" s="2" t="s">
        <v>669</v>
      </c>
      <c r="I47" s="2" t="s">
        <v>670</v>
      </c>
      <c r="J47" s="2" t="s">
        <v>315</v>
      </c>
      <c r="K47" s="3" t="s">
        <v>608</v>
      </c>
      <c r="L47" s="3" t="s">
        <v>671</v>
      </c>
      <c r="M47" s="3" t="s">
        <v>672</v>
      </c>
      <c r="N47" s="2">
        <v>19424</v>
      </c>
      <c r="O47" s="2" t="s">
        <v>62</v>
      </c>
      <c r="P47" s="2"/>
      <c r="Q47" s="2" t="s">
        <v>310</v>
      </c>
      <c r="R47" s="2"/>
      <c r="S47" s="2" t="s">
        <v>63</v>
      </c>
      <c r="T47" s="2" t="s">
        <v>64</v>
      </c>
      <c r="U47" s="2"/>
      <c r="V47" s="2" t="s">
        <v>124</v>
      </c>
      <c r="W47" s="2" t="s">
        <v>125</v>
      </c>
      <c r="X47" s="2">
        <v>30.09</v>
      </c>
      <c r="Y47" s="2">
        <v>0.17</v>
      </c>
      <c r="Z47" s="2">
        <v>90.27</v>
      </c>
      <c r="AA47" s="2">
        <v>17.45</v>
      </c>
      <c r="AB47" s="2">
        <v>2.97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 t="s">
        <v>67</v>
      </c>
      <c r="AI47" s="2" t="s">
        <v>68</v>
      </c>
      <c r="AJ47" s="2" t="s">
        <v>69</v>
      </c>
      <c r="AK47" s="3" t="s">
        <v>105</v>
      </c>
      <c r="AL47" s="2"/>
      <c r="AM47" s="3" t="s">
        <v>673</v>
      </c>
      <c r="AN47" s="2" t="s">
        <v>72</v>
      </c>
      <c r="AO47" s="2" t="s">
        <v>674</v>
      </c>
      <c r="AP47" s="2">
        <v>110.69</v>
      </c>
      <c r="AQ47" s="2">
        <f t="shared" si="2"/>
        <v>125.0797</v>
      </c>
      <c r="AR47" s="2">
        <f t="shared" si="3"/>
        <v>132.3343226</v>
      </c>
      <c r="AS47" s="2" t="s">
        <v>74</v>
      </c>
      <c r="AT47" s="3" t="s">
        <v>673</v>
      </c>
      <c r="AU47" s="2" t="s">
        <v>675</v>
      </c>
      <c r="AV47" s="2" t="s">
        <v>676</v>
      </c>
      <c r="AW47" s="2" t="s">
        <v>324</v>
      </c>
      <c r="AX47" t="s">
        <v>78</v>
      </c>
    </row>
    <row r="48" ht="13.5" spans="1:50">
      <c r="A48" s="2" t="s">
        <v>561</v>
      </c>
      <c r="B48" s="2" t="s">
        <v>562</v>
      </c>
      <c r="C48" s="2" t="s">
        <v>677</v>
      </c>
      <c r="D48" s="2" t="s">
        <v>677</v>
      </c>
      <c r="E48" s="2" t="s">
        <v>53</v>
      </c>
      <c r="F48" s="2" t="s">
        <v>54</v>
      </c>
      <c r="G48" s="2" t="s">
        <v>678</v>
      </c>
      <c r="H48" s="2" t="s">
        <v>679</v>
      </c>
      <c r="I48" s="2" t="s">
        <v>680</v>
      </c>
      <c r="J48" s="2" t="s">
        <v>161</v>
      </c>
      <c r="K48" s="3" t="s">
        <v>304</v>
      </c>
      <c r="L48" s="3" t="s">
        <v>426</v>
      </c>
      <c r="M48" s="3" t="s">
        <v>681</v>
      </c>
      <c r="N48" s="2">
        <v>740</v>
      </c>
      <c r="O48" s="2" t="s">
        <v>62</v>
      </c>
      <c r="P48" s="2"/>
      <c r="Q48" s="2" t="s">
        <v>562</v>
      </c>
      <c r="R48" s="2"/>
      <c r="S48" s="2" t="s">
        <v>63</v>
      </c>
      <c r="T48" s="2" t="s">
        <v>64</v>
      </c>
      <c r="U48" s="2"/>
      <c r="V48" s="2" t="s">
        <v>504</v>
      </c>
      <c r="W48" s="2" t="s">
        <v>167</v>
      </c>
      <c r="X48" s="2">
        <v>30.09</v>
      </c>
      <c r="Y48" s="2">
        <v>0.17</v>
      </c>
      <c r="Z48" s="2">
        <v>90.27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 t="s">
        <v>67</v>
      </c>
      <c r="AI48" s="2" t="s">
        <v>168</v>
      </c>
      <c r="AJ48" s="2" t="s">
        <v>69</v>
      </c>
      <c r="AK48" s="3" t="s">
        <v>682</v>
      </c>
      <c r="AL48" s="2"/>
      <c r="AM48" s="3" t="s">
        <v>682</v>
      </c>
      <c r="AN48" s="2" t="s">
        <v>72</v>
      </c>
      <c r="AO48" s="2" t="s">
        <v>572</v>
      </c>
      <c r="AP48" s="2">
        <v>90.27</v>
      </c>
      <c r="AQ48" s="2">
        <f t="shared" si="2"/>
        <v>102.0051</v>
      </c>
      <c r="AR48" s="2">
        <f t="shared" si="3"/>
        <v>107.9213958</v>
      </c>
      <c r="AS48" s="2" t="s">
        <v>74</v>
      </c>
      <c r="AT48" s="3" t="s">
        <v>164</v>
      </c>
      <c r="AU48" s="2" t="s">
        <v>683</v>
      </c>
      <c r="AV48" s="2" t="s">
        <v>684</v>
      </c>
      <c r="AW48" s="2" t="s">
        <v>685</v>
      </c>
      <c r="AX48" t="s">
        <v>175</v>
      </c>
    </row>
    <row r="49" ht="13.5" spans="1:50">
      <c r="A49" s="2" t="s">
        <v>113</v>
      </c>
      <c r="B49" s="2" t="s">
        <v>114</v>
      </c>
      <c r="C49" s="2" t="s">
        <v>686</v>
      </c>
      <c r="D49" s="2" t="s">
        <v>686</v>
      </c>
      <c r="E49" s="2" t="s">
        <v>53</v>
      </c>
      <c r="F49" s="2" t="s">
        <v>54</v>
      </c>
      <c r="G49" s="2" t="s">
        <v>116</v>
      </c>
      <c r="H49" s="2" t="s">
        <v>687</v>
      </c>
      <c r="I49" s="2" t="s">
        <v>688</v>
      </c>
      <c r="J49" s="2" t="s">
        <v>119</v>
      </c>
      <c r="K49" s="3" t="s">
        <v>689</v>
      </c>
      <c r="L49" s="3" t="s">
        <v>690</v>
      </c>
      <c r="M49" s="3" t="s">
        <v>609</v>
      </c>
      <c r="N49" s="2">
        <v>11897</v>
      </c>
      <c r="O49" s="2" t="s">
        <v>62</v>
      </c>
      <c r="P49" s="2"/>
      <c r="Q49" s="2" t="s">
        <v>123</v>
      </c>
      <c r="R49" s="2"/>
      <c r="S49" s="2" t="s">
        <v>63</v>
      </c>
      <c r="T49" s="2" t="s">
        <v>64</v>
      </c>
      <c r="U49" s="2"/>
      <c r="V49" s="2" t="s">
        <v>124</v>
      </c>
      <c r="W49" s="2" t="s">
        <v>125</v>
      </c>
      <c r="X49" s="2">
        <v>30.09</v>
      </c>
      <c r="Y49" s="2">
        <v>0.17</v>
      </c>
      <c r="Z49" s="2">
        <v>90.27</v>
      </c>
      <c r="AA49" s="2">
        <v>17.45</v>
      </c>
      <c r="AB49" s="2">
        <v>2.97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 t="s">
        <v>67</v>
      </c>
      <c r="AI49" s="2" t="s">
        <v>68</v>
      </c>
      <c r="AJ49" s="2" t="s">
        <v>69</v>
      </c>
      <c r="AK49" s="3" t="s">
        <v>105</v>
      </c>
      <c r="AL49" s="2"/>
      <c r="AM49" s="3" t="s">
        <v>609</v>
      </c>
      <c r="AN49" s="2" t="s">
        <v>72</v>
      </c>
      <c r="AO49" s="2" t="s">
        <v>150</v>
      </c>
      <c r="AP49" s="2">
        <v>110.69</v>
      </c>
      <c r="AQ49" s="2">
        <f t="shared" si="2"/>
        <v>125.0797</v>
      </c>
      <c r="AR49" s="2">
        <f t="shared" si="3"/>
        <v>132.3343226</v>
      </c>
      <c r="AS49" s="2" t="s">
        <v>74</v>
      </c>
      <c r="AT49" s="3" t="s">
        <v>609</v>
      </c>
      <c r="AU49" s="2" t="s">
        <v>691</v>
      </c>
      <c r="AV49" s="2" t="s">
        <v>692</v>
      </c>
      <c r="AW49" s="2" t="s">
        <v>693</v>
      </c>
      <c r="AX49" t="s">
        <v>78</v>
      </c>
    </row>
    <row r="50" spans="1:50">
      <c r="A50" s="2" t="s">
        <v>113</v>
      </c>
      <c r="B50" s="2" t="s">
        <v>114</v>
      </c>
      <c r="C50" s="2" t="s">
        <v>694</v>
      </c>
      <c r="D50" s="2" t="s">
        <v>694</v>
      </c>
      <c r="E50" s="2" t="s">
        <v>53</v>
      </c>
      <c r="F50" s="2" t="s">
        <v>54</v>
      </c>
      <c r="G50" s="2" t="s">
        <v>695</v>
      </c>
      <c r="H50" s="2" t="s">
        <v>696</v>
      </c>
      <c r="I50" s="2" t="s">
        <v>697</v>
      </c>
      <c r="J50" s="2" t="s">
        <v>698</v>
      </c>
      <c r="K50" s="3" t="s">
        <v>699</v>
      </c>
      <c r="L50" s="3" t="s">
        <v>700</v>
      </c>
      <c r="M50" s="3" t="s">
        <v>365</v>
      </c>
      <c r="N50" s="2">
        <v>24657</v>
      </c>
      <c r="O50" s="2" t="s">
        <v>62</v>
      </c>
      <c r="P50" s="2"/>
      <c r="Q50" s="2" t="s">
        <v>123</v>
      </c>
      <c r="R50" s="2"/>
      <c r="S50" s="2" t="s">
        <v>63</v>
      </c>
      <c r="T50" s="2" t="s">
        <v>64</v>
      </c>
      <c r="U50" s="2"/>
      <c r="V50" s="2" t="s">
        <v>124</v>
      </c>
      <c r="W50" s="2" t="s">
        <v>125</v>
      </c>
      <c r="X50" s="2">
        <v>30.09</v>
      </c>
      <c r="Y50" s="2">
        <v>0.17</v>
      </c>
      <c r="Z50" s="2">
        <v>90.27</v>
      </c>
      <c r="AA50" s="2">
        <v>17.45</v>
      </c>
      <c r="AB50" s="2">
        <v>2.97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 t="s">
        <v>67</v>
      </c>
      <c r="AI50" s="2" t="s">
        <v>68</v>
      </c>
      <c r="AJ50" s="2" t="s">
        <v>69</v>
      </c>
      <c r="AK50" s="3" t="s">
        <v>105</v>
      </c>
      <c r="AL50" s="2" t="s">
        <v>106</v>
      </c>
      <c r="AM50" s="3" t="s">
        <v>366</v>
      </c>
      <c r="AN50" s="2" t="s">
        <v>72</v>
      </c>
      <c r="AO50" s="2" t="s">
        <v>150</v>
      </c>
      <c r="AP50" s="2">
        <v>110.69</v>
      </c>
      <c r="AQ50" s="2">
        <f t="shared" si="2"/>
        <v>125.0797</v>
      </c>
      <c r="AR50" s="2">
        <f t="shared" si="3"/>
        <v>132.3343226</v>
      </c>
      <c r="AS50" s="2" t="s">
        <v>74</v>
      </c>
      <c r="AT50" s="3" t="s">
        <v>367</v>
      </c>
      <c r="AU50" s="2" t="s">
        <v>701</v>
      </c>
      <c r="AV50" s="2" t="s">
        <v>702</v>
      </c>
      <c r="AW50" s="2" t="s">
        <v>703</v>
      </c>
      <c r="AX50" t="s">
        <v>78</v>
      </c>
    </row>
    <row r="51" spans="1:50">
      <c r="A51" s="2" t="s">
        <v>79</v>
      </c>
      <c r="B51" s="2" t="s">
        <v>80</v>
      </c>
      <c r="C51" s="2" t="s">
        <v>704</v>
      </c>
      <c r="D51" s="2" t="s">
        <v>704</v>
      </c>
      <c r="E51" s="2" t="s">
        <v>53</v>
      </c>
      <c r="F51" s="2" t="s">
        <v>54</v>
      </c>
      <c r="G51" s="2" t="s">
        <v>82</v>
      </c>
      <c r="H51" s="2" t="s">
        <v>705</v>
      </c>
      <c r="I51" s="2" t="s">
        <v>706</v>
      </c>
      <c r="J51" s="2" t="s">
        <v>85</v>
      </c>
      <c r="K51" s="3" t="s">
        <v>86</v>
      </c>
      <c r="L51" s="3" t="s">
        <v>707</v>
      </c>
      <c r="M51" s="3" t="s">
        <v>571</v>
      </c>
      <c r="N51" s="2">
        <v>14374</v>
      </c>
      <c r="O51" s="2" t="s">
        <v>62</v>
      </c>
      <c r="P51" s="2"/>
      <c r="Q51" s="2" t="s">
        <v>80</v>
      </c>
      <c r="R51" s="2" t="s">
        <v>708</v>
      </c>
      <c r="S51" s="2" t="s">
        <v>63</v>
      </c>
      <c r="T51" s="2" t="s">
        <v>64</v>
      </c>
      <c r="U51" s="2"/>
      <c r="V51" s="2" t="s">
        <v>65</v>
      </c>
      <c r="W51" s="2" t="s">
        <v>66</v>
      </c>
      <c r="X51" s="2">
        <v>30.09</v>
      </c>
      <c r="Y51" s="2">
        <v>0.17</v>
      </c>
      <c r="Z51" s="2">
        <v>60.18</v>
      </c>
      <c r="AA51" s="2">
        <v>21.13</v>
      </c>
      <c r="AB51" s="2">
        <v>3.59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 t="s">
        <v>67</v>
      </c>
      <c r="AI51" s="2" t="s">
        <v>68</v>
      </c>
      <c r="AJ51" s="2" t="s">
        <v>69</v>
      </c>
      <c r="AK51" s="3" t="s">
        <v>89</v>
      </c>
      <c r="AL51" s="2" t="s">
        <v>106</v>
      </c>
      <c r="AM51" s="3" t="s">
        <v>441</v>
      </c>
      <c r="AN51" s="2" t="s">
        <v>72</v>
      </c>
      <c r="AO51" s="2" t="s">
        <v>91</v>
      </c>
      <c r="AP51" s="2">
        <v>84.9</v>
      </c>
      <c r="AQ51" s="2">
        <f t="shared" si="2"/>
        <v>95.937</v>
      </c>
      <c r="AR51" s="2">
        <f t="shared" si="3"/>
        <v>101.501346</v>
      </c>
      <c r="AS51" s="2" t="s">
        <v>74</v>
      </c>
      <c r="AT51" s="3" t="s">
        <v>571</v>
      </c>
      <c r="AU51" s="2" t="s">
        <v>92</v>
      </c>
      <c r="AV51" s="2" t="s">
        <v>93</v>
      </c>
      <c r="AW51" s="2" t="s">
        <v>709</v>
      </c>
      <c r="AX51" t="s">
        <v>78</v>
      </c>
    </row>
    <row r="52" ht="13.5" spans="1:50">
      <c r="A52" s="2" t="s">
        <v>710</v>
      </c>
      <c r="B52" s="2" t="s">
        <v>711</v>
      </c>
      <c r="C52" s="2" t="s">
        <v>712</v>
      </c>
      <c r="D52" s="2" t="s">
        <v>712</v>
      </c>
      <c r="E52" s="2" t="s">
        <v>53</v>
      </c>
      <c r="F52" s="2" t="s">
        <v>54</v>
      </c>
      <c r="G52" s="2" t="s">
        <v>713</v>
      </c>
      <c r="H52" s="2" t="s">
        <v>714</v>
      </c>
      <c r="I52" s="2" t="s">
        <v>715</v>
      </c>
      <c r="J52" s="2" t="s">
        <v>290</v>
      </c>
      <c r="K52" s="3" t="s">
        <v>716</v>
      </c>
      <c r="L52" s="3" t="s">
        <v>717</v>
      </c>
      <c r="M52" s="3" t="s">
        <v>718</v>
      </c>
      <c r="N52" s="2">
        <v>74852</v>
      </c>
      <c r="O52" s="2" t="s">
        <v>62</v>
      </c>
      <c r="P52" s="2"/>
      <c r="Q52" s="2" t="s">
        <v>719</v>
      </c>
      <c r="R52" s="2"/>
      <c r="S52" s="2" t="s">
        <v>63</v>
      </c>
      <c r="T52" s="2" t="s">
        <v>64</v>
      </c>
      <c r="U52" s="2"/>
      <c r="V52" s="2" t="s">
        <v>65</v>
      </c>
      <c r="W52" s="2" t="s">
        <v>66</v>
      </c>
      <c r="X52" s="2">
        <v>30.09</v>
      </c>
      <c r="Y52" s="2">
        <v>0.17</v>
      </c>
      <c r="Z52" s="2">
        <v>90.27</v>
      </c>
      <c r="AA52" s="2">
        <v>21.13</v>
      </c>
      <c r="AB52" s="2">
        <v>3.59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 t="s">
        <v>67</v>
      </c>
      <c r="AI52" s="2" t="s">
        <v>68</v>
      </c>
      <c r="AJ52" s="2" t="s">
        <v>69</v>
      </c>
      <c r="AK52" s="3" t="s">
        <v>650</v>
      </c>
      <c r="AL52" s="2" t="s">
        <v>106</v>
      </c>
      <c r="AM52" s="3" t="s">
        <v>426</v>
      </c>
      <c r="AN52" s="2" t="s">
        <v>72</v>
      </c>
      <c r="AO52" s="2" t="s">
        <v>720</v>
      </c>
      <c r="AP52" s="2">
        <v>114.99</v>
      </c>
      <c r="AQ52" s="2">
        <f t="shared" si="2"/>
        <v>129.9387</v>
      </c>
      <c r="AR52" s="2">
        <f t="shared" si="3"/>
        <v>137.4751446</v>
      </c>
      <c r="AS52" s="2" t="s">
        <v>74</v>
      </c>
      <c r="AT52" s="3" t="s">
        <v>721</v>
      </c>
      <c r="AU52" s="2" t="s">
        <v>722</v>
      </c>
      <c r="AV52" s="2" t="s">
        <v>723</v>
      </c>
      <c r="AW52" s="2" t="s">
        <v>724</v>
      </c>
      <c r="AX52" t="s">
        <v>78</v>
      </c>
    </row>
    <row r="53" ht="13.5" spans="1:50">
      <c r="A53" s="2" t="s">
        <v>641</v>
      </c>
      <c r="B53" s="2" t="s">
        <v>642</v>
      </c>
      <c r="C53" s="2" t="s">
        <v>725</v>
      </c>
      <c r="D53" s="2" t="s">
        <v>725</v>
      </c>
      <c r="E53" s="2" t="s">
        <v>53</v>
      </c>
      <c r="F53" s="2" t="s">
        <v>54</v>
      </c>
      <c r="G53" s="2" t="s">
        <v>726</v>
      </c>
      <c r="H53" s="2" t="s">
        <v>727</v>
      </c>
      <c r="I53" s="2" t="s">
        <v>728</v>
      </c>
      <c r="J53" s="2" t="s">
        <v>85</v>
      </c>
      <c r="K53" s="3" t="s">
        <v>729</v>
      </c>
      <c r="L53" s="3" t="s">
        <v>730</v>
      </c>
      <c r="M53" s="3" t="s">
        <v>304</v>
      </c>
      <c r="N53" s="2">
        <v>58729</v>
      </c>
      <c r="O53" s="2" t="s">
        <v>62</v>
      </c>
      <c r="P53" s="2"/>
      <c r="Q53" s="2" t="s">
        <v>642</v>
      </c>
      <c r="R53" s="2"/>
      <c r="S53" s="2" t="s">
        <v>63</v>
      </c>
      <c r="T53" s="2" t="s">
        <v>64</v>
      </c>
      <c r="U53" s="2"/>
      <c r="V53" s="2" t="s">
        <v>569</v>
      </c>
      <c r="W53" s="2" t="s">
        <v>570</v>
      </c>
      <c r="X53" s="2">
        <v>30.09</v>
      </c>
      <c r="Y53" s="2">
        <v>0.17</v>
      </c>
      <c r="Z53" s="2">
        <v>90.27</v>
      </c>
      <c r="AA53" s="2">
        <v>727.81</v>
      </c>
      <c r="AB53" s="2">
        <v>123.73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 t="s">
        <v>67</v>
      </c>
      <c r="AI53" s="2" t="s">
        <v>68</v>
      </c>
      <c r="AJ53" s="2" t="s">
        <v>69</v>
      </c>
      <c r="AK53" s="3" t="s">
        <v>650</v>
      </c>
      <c r="AL53" s="2" t="s">
        <v>263</v>
      </c>
      <c r="AM53" s="3" t="s">
        <v>305</v>
      </c>
      <c r="AN53" s="2" t="s">
        <v>72</v>
      </c>
      <c r="AO53" s="2" t="s">
        <v>731</v>
      </c>
      <c r="AP53" s="2">
        <v>941.81</v>
      </c>
      <c r="AQ53" s="2">
        <f t="shared" si="2"/>
        <v>1064.2453</v>
      </c>
      <c r="AR53" s="2">
        <f t="shared" si="3"/>
        <v>1125.9715274</v>
      </c>
      <c r="AS53" s="2" t="s">
        <v>74</v>
      </c>
      <c r="AT53" s="3" t="s">
        <v>264</v>
      </c>
      <c r="AU53" s="2" t="s">
        <v>732</v>
      </c>
      <c r="AV53" s="2" t="s">
        <v>733</v>
      </c>
      <c r="AW53" s="2" t="s">
        <v>734</v>
      </c>
      <c r="AX53" t="s">
        <v>78</v>
      </c>
    </row>
    <row r="54" ht="13.5" spans="1:50">
      <c r="A54" s="2" t="s">
        <v>478</v>
      </c>
      <c r="B54" s="2" t="s">
        <v>479</v>
      </c>
      <c r="C54" s="2" t="s">
        <v>735</v>
      </c>
      <c r="D54" s="2" t="s">
        <v>735</v>
      </c>
      <c r="E54" s="2" t="s">
        <v>53</v>
      </c>
      <c r="F54" s="2" t="s">
        <v>254</v>
      </c>
      <c r="G54" s="2" t="s">
        <v>736</v>
      </c>
      <c r="H54" s="2" t="s">
        <v>737</v>
      </c>
      <c r="I54" s="2" t="s">
        <v>738</v>
      </c>
      <c r="J54" s="2" t="s">
        <v>315</v>
      </c>
      <c r="K54" s="3" t="s">
        <v>739</v>
      </c>
      <c r="L54" s="3" t="s">
        <v>740</v>
      </c>
      <c r="M54" s="3" t="s">
        <v>319</v>
      </c>
      <c r="N54" s="2">
        <v>31188</v>
      </c>
      <c r="O54" s="2" t="s">
        <v>62</v>
      </c>
      <c r="P54" s="2"/>
      <c r="Q54" s="2" t="s">
        <v>479</v>
      </c>
      <c r="R54" s="2" t="s">
        <v>741</v>
      </c>
      <c r="S54" s="2" t="s">
        <v>63</v>
      </c>
      <c r="T54" s="2" t="s">
        <v>64</v>
      </c>
      <c r="U54" s="2"/>
      <c r="V54" s="2" t="s">
        <v>124</v>
      </c>
      <c r="W54" s="2" t="s">
        <v>125</v>
      </c>
      <c r="X54" s="2">
        <v>30.09</v>
      </c>
      <c r="Y54" s="2">
        <v>0.17</v>
      </c>
      <c r="Z54" s="2">
        <v>90.27</v>
      </c>
      <c r="AA54" s="2">
        <v>0</v>
      </c>
      <c r="AB54" s="2">
        <v>0</v>
      </c>
      <c r="AC54" s="2">
        <v>0</v>
      </c>
      <c r="AD54" s="2">
        <v>0</v>
      </c>
      <c r="AE54" s="2">
        <v>69.27</v>
      </c>
      <c r="AF54" s="2">
        <v>517.24</v>
      </c>
      <c r="AG54" s="2">
        <v>0</v>
      </c>
      <c r="AH54" s="2" t="s">
        <v>67</v>
      </c>
      <c r="AI54" s="2" t="s">
        <v>168</v>
      </c>
      <c r="AJ54" s="2" t="s">
        <v>69</v>
      </c>
      <c r="AK54" s="3" t="s">
        <v>673</v>
      </c>
      <c r="AL54" s="2" t="s">
        <v>106</v>
      </c>
      <c r="AM54" s="3" t="s">
        <v>673</v>
      </c>
      <c r="AN54" s="2" t="s">
        <v>72</v>
      </c>
      <c r="AO54" s="2" t="s">
        <v>488</v>
      </c>
      <c r="AP54" s="2">
        <v>676.78</v>
      </c>
      <c r="AQ54" s="2">
        <f t="shared" si="2"/>
        <v>764.7614</v>
      </c>
      <c r="AR54" s="2">
        <f t="shared" si="3"/>
        <v>809.1175612</v>
      </c>
      <c r="AS54" s="2" t="s">
        <v>74</v>
      </c>
      <c r="AT54" s="3" t="s">
        <v>742</v>
      </c>
      <c r="AU54" s="2" t="s">
        <v>743</v>
      </c>
      <c r="AV54" s="2" t="s">
        <v>744</v>
      </c>
      <c r="AW54" s="2" t="s">
        <v>745</v>
      </c>
      <c r="AX54" t="s">
        <v>78</v>
      </c>
    </row>
    <row r="55" spans="1:50">
      <c r="A55" s="2" t="s">
        <v>478</v>
      </c>
      <c r="B55" s="2" t="s">
        <v>479</v>
      </c>
      <c r="C55" s="2" t="s">
        <v>746</v>
      </c>
      <c r="D55" s="2" t="s">
        <v>746</v>
      </c>
      <c r="E55" s="2" t="s">
        <v>53</v>
      </c>
      <c r="F55" s="2" t="s">
        <v>54</v>
      </c>
      <c r="G55" s="2" t="s">
        <v>747</v>
      </c>
      <c r="H55" s="2" t="s">
        <v>748</v>
      </c>
      <c r="I55" s="2" t="s">
        <v>749</v>
      </c>
      <c r="J55" s="2" t="s">
        <v>750</v>
      </c>
      <c r="K55" s="3" t="s">
        <v>258</v>
      </c>
      <c r="L55" s="3" t="s">
        <v>751</v>
      </c>
      <c r="M55" s="3" t="s">
        <v>752</v>
      </c>
      <c r="N55" s="2">
        <v>5924</v>
      </c>
      <c r="O55" s="2" t="s">
        <v>62</v>
      </c>
      <c r="P55" s="2"/>
      <c r="Q55" s="2" t="s">
        <v>479</v>
      </c>
      <c r="R55" s="2" t="s">
        <v>753</v>
      </c>
      <c r="S55" s="2" t="s">
        <v>63</v>
      </c>
      <c r="T55" s="2" t="s">
        <v>64</v>
      </c>
      <c r="U55" s="2"/>
      <c r="V55" s="2" t="s">
        <v>124</v>
      </c>
      <c r="W55" s="2" t="s">
        <v>125</v>
      </c>
      <c r="X55" s="2">
        <v>30.09</v>
      </c>
      <c r="Y55" s="2">
        <v>0.17</v>
      </c>
      <c r="Z55" s="2">
        <v>90.27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 t="s">
        <v>67</v>
      </c>
      <c r="AI55" s="2" t="s">
        <v>168</v>
      </c>
      <c r="AJ55" s="2" t="s">
        <v>69</v>
      </c>
      <c r="AK55" s="3" t="s">
        <v>754</v>
      </c>
      <c r="AL55" s="2"/>
      <c r="AM55" s="3" t="s">
        <v>754</v>
      </c>
      <c r="AN55" s="2" t="s">
        <v>72</v>
      </c>
      <c r="AO55" s="2" t="s">
        <v>488</v>
      </c>
      <c r="AP55" s="2">
        <v>90.27</v>
      </c>
      <c r="AQ55" s="2">
        <f t="shared" si="2"/>
        <v>102.0051</v>
      </c>
      <c r="AR55" s="2">
        <f t="shared" si="3"/>
        <v>107.9213958</v>
      </c>
      <c r="AS55" s="2" t="s">
        <v>74</v>
      </c>
      <c r="AT55" s="3" t="s">
        <v>487</v>
      </c>
      <c r="AU55" s="2" t="s">
        <v>755</v>
      </c>
      <c r="AV55" s="2" t="s">
        <v>756</v>
      </c>
      <c r="AW55" s="2" t="s">
        <v>757</v>
      </c>
      <c r="AX55" t="s">
        <v>78</v>
      </c>
    </row>
    <row r="56" spans="1:50">
      <c r="A56" s="2" t="s">
        <v>758</v>
      </c>
      <c r="B56" s="2" t="s">
        <v>759</v>
      </c>
      <c r="C56" s="2" t="s">
        <v>760</v>
      </c>
      <c r="D56" s="2" t="s">
        <v>760</v>
      </c>
      <c r="E56" s="2" t="s">
        <v>53</v>
      </c>
      <c r="F56" s="2" t="s">
        <v>54</v>
      </c>
      <c r="G56" s="2" t="s">
        <v>761</v>
      </c>
      <c r="H56" s="2" t="s">
        <v>762</v>
      </c>
      <c r="I56" s="2" t="s">
        <v>763</v>
      </c>
      <c r="J56" s="2" t="s">
        <v>199</v>
      </c>
      <c r="K56" s="3" t="s">
        <v>764</v>
      </c>
      <c r="L56" s="3" t="s">
        <v>468</v>
      </c>
      <c r="M56" s="3" t="s">
        <v>407</v>
      </c>
      <c r="N56" s="2">
        <v>26541</v>
      </c>
      <c r="O56" s="2" t="s">
        <v>62</v>
      </c>
      <c r="P56" s="2"/>
      <c r="Q56" s="2" t="s">
        <v>759</v>
      </c>
      <c r="R56" s="2"/>
      <c r="S56" s="2" t="s">
        <v>63</v>
      </c>
      <c r="T56" s="2" t="s">
        <v>64</v>
      </c>
      <c r="U56" s="2"/>
      <c r="V56" s="2" t="s">
        <v>262</v>
      </c>
      <c r="W56" s="2" t="s">
        <v>167</v>
      </c>
      <c r="X56" s="2">
        <v>30.09</v>
      </c>
      <c r="Y56" s="2">
        <v>0.17</v>
      </c>
      <c r="Z56" s="2">
        <v>90.27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 t="s">
        <v>67</v>
      </c>
      <c r="AI56" s="2" t="s">
        <v>168</v>
      </c>
      <c r="AJ56" s="2" t="s">
        <v>69</v>
      </c>
      <c r="AK56" s="3" t="s">
        <v>405</v>
      </c>
      <c r="AL56" s="2"/>
      <c r="AM56" s="3" t="s">
        <v>405</v>
      </c>
      <c r="AN56" s="2" t="s">
        <v>72</v>
      </c>
      <c r="AO56" s="2" t="s">
        <v>765</v>
      </c>
      <c r="AP56" s="2">
        <v>90.27</v>
      </c>
      <c r="AQ56" s="2">
        <f t="shared" si="2"/>
        <v>102.0051</v>
      </c>
      <c r="AR56" s="2">
        <f t="shared" si="3"/>
        <v>107.9213958</v>
      </c>
      <c r="AS56" s="2" t="s">
        <v>74</v>
      </c>
      <c r="AT56" s="3" t="s">
        <v>405</v>
      </c>
      <c r="AU56" s="2" t="s">
        <v>766</v>
      </c>
      <c r="AV56" s="2" t="s">
        <v>767</v>
      </c>
      <c r="AW56" s="2" t="s">
        <v>768</v>
      </c>
      <c r="AX56" t="s">
        <v>78</v>
      </c>
    </row>
    <row r="57" ht="13.5" spans="1:50">
      <c r="A57" s="2" t="s">
        <v>220</v>
      </c>
      <c r="B57" s="2" t="s">
        <v>221</v>
      </c>
      <c r="C57" s="2" t="s">
        <v>769</v>
      </c>
      <c r="D57" s="2" t="s">
        <v>769</v>
      </c>
      <c r="E57" s="2" t="s">
        <v>53</v>
      </c>
      <c r="F57" s="2" t="s">
        <v>54</v>
      </c>
      <c r="G57" s="2" t="s">
        <v>223</v>
      </c>
      <c r="H57" s="2" t="s">
        <v>770</v>
      </c>
      <c r="I57" s="2" t="s">
        <v>771</v>
      </c>
      <c r="J57" s="2" t="s">
        <v>199</v>
      </c>
      <c r="K57" s="3" t="s">
        <v>226</v>
      </c>
      <c r="L57" s="3" t="s">
        <v>227</v>
      </c>
      <c r="M57" s="3" t="s">
        <v>188</v>
      </c>
      <c r="N57" s="2">
        <v>83289</v>
      </c>
      <c r="O57" s="2" t="s">
        <v>62</v>
      </c>
      <c r="P57" s="2"/>
      <c r="Q57" s="2" t="s">
        <v>229</v>
      </c>
      <c r="R57" s="2" t="s">
        <v>772</v>
      </c>
      <c r="S57" s="2" t="s">
        <v>63</v>
      </c>
      <c r="T57" s="2" t="s">
        <v>64</v>
      </c>
      <c r="U57" s="2"/>
      <c r="V57" s="2" t="s">
        <v>65</v>
      </c>
      <c r="W57" s="2" t="s">
        <v>66</v>
      </c>
      <c r="X57" s="2">
        <v>30.09</v>
      </c>
      <c r="Y57" s="2">
        <v>0.17</v>
      </c>
      <c r="Z57" s="2">
        <v>90.27</v>
      </c>
      <c r="AA57" s="2">
        <v>21.13</v>
      </c>
      <c r="AB57" s="2">
        <v>3.59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 t="s">
        <v>67</v>
      </c>
      <c r="AI57" s="2" t="s">
        <v>68</v>
      </c>
      <c r="AJ57" s="2" t="s">
        <v>69</v>
      </c>
      <c r="AK57" s="3" t="s">
        <v>89</v>
      </c>
      <c r="AL57" s="2"/>
      <c r="AM57" s="3" t="s">
        <v>529</v>
      </c>
      <c r="AN57" s="2" t="s">
        <v>72</v>
      </c>
      <c r="AO57" s="2" t="s">
        <v>230</v>
      </c>
      <c r="AP57" s="2">
        <v>114.99</v>
      </c>
      <c r="AQ57" s="2">
        <f t="shared" si="2"/>
        <v>129.9387</v>
      </c>
      <c r="AR57" s="2">
        <f t="shared" si="3"/>
        <v>137.4751446</v>
      </c>
      <c r="AS57" s="2" t="s">
        <v>74</v>
      </c>
      <c r="AT57" s="3" t="s">
        <v>773</v>
      </c>
      <c r="AU57" s="2" t="s">
        <v>231</v>
      </c>
      <c r="AV57" s="2" t="s">
        <v>774</v>
      </c>
      <c r="AW57" s="2" t="s">
        <v>233</v>
      </c>
      <c r="AX57" t="s">
        <v>78</v>
      </c>
    </row>
    <row r="58" ht="13.5" spans="1:50">
      <c r="A58" s="2" t="s">
        <v>641</v>
      </c>
      <c r="B58" s="2" t="s">
        <v>642</v>
      </c>
      <c r="C58" s="2" t="s">
        <v>775</v>
      </c>
      <c r="D58" s="2" t="s">
        <v>775</v>
      </c>
      <c r="E58" s="2" t="s">
        <v>53</v>
      </c>
      <c r="F58" s="2" t="s">
        <v>54</v>
      </c>
      <c r="G58" s="2" t="s">
        <v>776</v>
      </c>
      <c r="H58" s="2" t="s">
        <v>777</v>
      </c>
      <c r="I58" s="2" t="s">
        <v>778</v>
      </c>
      <c r="J58" s="2" t="s">
        <v>698</v>
      </c>
      <c r="K58" s="3" t="s">
        <v>291</v>
      </c>
      <c r="L58" s="3" t="s">
        <v>779</v>
      </c>
      <c r="M58" s="3" t="s">
        <v>780</v>
      </c>
      <c r="N58" s="2">
        <v>76307</v>
      </c>
      <c r="O58" s="2" t="s">
        <v>62</v>
      </c>
      <c r="P58" s="2"/>
      <c r="Q58" s="2" t="s">
        <v>642</v>
      </c>
      <c r="R58" s="2"/>
      <c r="S58" s="2" t="s">
        <v>63</v>
      </c>
      <c r="T58" s="2" t="s">
        <v>64</v>
      </c>
      <c r="U58" s="2"/>
      <c r="V58" s="2" t="s">
        <v>569</v>
      </c>
      <c r="W58" s="2" t="s">
        <v>570</v>
      </c>
      <c r="X58" s="2">
        <v>30.09</v>
      </c>
      <c r="Y58" s="2">
        <v>0.17</v>
      </c>
      <c r="Z58" s="2">
        <v>90.27</v>
      </c>
      <c r="AA58" s="2">
        <v>727.81</v>
      </c>
      <c r="AB58" s="2">
        <v>123.73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 t="s">
        <v>67</v>
      </c>
      <c r="AI58" s="2" t="s">
        <v>68</v>
      </c>
      <c r="AJ58" s="2" t="s">
        <v>69</v>
      </c>
      <c r="AK58" s="3" t="s">
        <v>650</v>
      </c>
      <c r="AL58" s="2" t="s">
        <v>106</v>
      </c>
      <c r="AM58" s="3" t="s">
        <v>781</v>
      </c>
      <c r="AN58" s="2" t="s">
        <v>72</v>
      </c>
      <c r="AO58" s="2" t="s">
        <v>651</v>
      </c>
      <c r="AP58" s="2">
        <v>941.81</v>
      </c>
      <c r="AQ58" s="2">
        <f t="shared" si="2"/>
        <v>1064.2453</v>
      </c>
      <c r="AR58" s="2">
        <f t="shared" si="3"/>
        <v>1125.9715274</v>
      </c>
      <c r="AS58" s="2" t="s">
        <v>74</v>
      </c>
      <c r="AT58" s="3" t="s">
        <v>780</v>
      </c>
      <c r="AU58" s="2" t="s">
        <v>782</v>
      </c>
      <c r="AV58" s="2" t="s">
        <v>783</v>
      </c>
      <c r="AW58" s="2" t="s">
        <v>784</v>
      </c>
      <c r="AX58" t="s">
        <v>78</v>
      </c>
    </row>
    <row r="59" ht="13.5" spans="1:50">
      <c r="A59" s="2" t="s">
        <v>785</v>
      </c>
      <c r="B59" s="2" t="s">
        <v>786</v>
      </c>
      <c r="C59" s="2" t="s">
        <v>787</v>
      </c>
      <c r="D59" s="2" t="s">
        <v>787</v>
      </c>
      <c r="E59" s="2" t="s">
        <v>53</v>
      </c>
      <c r="F59" s="2" t="s">
        <v>54</v>
      </c>
      <c r="G59" s="2" t="s">
        <v>788</v>
      </c>
      <c r="H59" s="2" t="s">
        <v>789</v>
      </c>
      <c r="I59" s="2" t="s">
        <v>790</v>
      </c>
      <c r="J59" s="2" t="s">
        <v>85</v>
      </c>
      <c r="K59" s="3" t="s">
        <v>791</v>
      </c>
      <c r="L59" s="3" t="s">
        <v>792</v>
      </c>
      <c r="M59" s="3" t="s">
        <v>304</v>
      </c>
      <c r="N59" s="2">
        <v>19051</v>
      </c>
      <c r="O59" s="2" t="s">
        <v>62</v>
      </c>
      <c r="P59" s="2"/>
      <c r="Q59" s="2" t="s">
        <v>793</v>
      </c>
      <c r="R59" s="2" t="s">
        <v>794</v>
      </c>
      <c r="S59" s="2" t="s">
        <v>63</v>
      </c>
      <c r="T59" s="2" t="s">
        <v>64</v>
      </c>
      <c r="U59" s="2"/>
      <c r="V59" s="2" t="s">
        <v>65</v>
      </c>
      <c r="W59" s="2" t="s">
        <v>66</v>
      </c>
      <c r="X59" s="2">
        <v>30.09</v>
      </c>
      <c r="Y59" s="2">
        <v>0.17</v>
      </c>
      <c r="Z59" s="2">
        <v>90.27</v>
      </c>
      <c r="AA59" s="2">
        <v>21.13</v>
      </c>
      <c r="AB59" s="2">
        <v>3.59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 t="s">
        <v>67</v>
      </c>
      <c r="AI59" s="2" t="s">
        <v>68</v>
      </c>
      <c r="AJ59" s="2" t="s">
        <v>69</v>
      </c>
      <c r="AK59" s="3" t="s">
        <v>105</v>
      </c>
      <c r="AL59" s="2"/>
      <c r="AM59" s="3" t="s">
        <v>380</v>
      </c>
      <c r="AN59" s="2" t="s">
        <v>72</v>
      </c>
      <c r="AO59" s="2" t="s">
        <v>795</v>
      </c>
      <c r="AP59" s="2">
        <v>114.99</v>
      </c>
      <c r="AQ59" s="2">
        <f t="shared" si="2"/>
        <v>129.9387</v>
      </c>
      <c r="AR59" s="2">
        <f t="shared" si="3"/>
        <v>137.4751446</v>
      </c>
      <c r="AS59" s="2" t="s">
        <v>74</v>
      </c>
      <c r="AT59" s="3" t="s">
        <v>380</v>
      </c>
      <c r="AU59" s="2" t="s">
        <v>796</v>
      </c>
      <c r="AV59" s="2" t="s">
        <v>797</v>
      </c>
      <c r="AW59" s="2" t="s">
        <v>798</v>
      </c>
      <c r="AX59" t="s">
        <v>78</v>
      </c>
    </row>
    <row r="60" spans="1:50">
      <c r="A60" s="2" t="s">
        <v>113</v>
      </c>
      <c r="B60" s="2" t="s">
        <v>114</v>
      </c>
      <c r="C60" s="2" t="s">
        <v>799</v>
      </c>
      <c r="D60" s="2" t="s">
        <v>799</v>
      </c>
      <c r="E60" s="2" t="s">
        <v>53</v>
      </c>
      <c r="F60" s="2" t="s">
        <v>54</v>
      </c>
      <c r="G60" s="2" t="s">
        <v>541</v>
      </c>
      <c r="H60" s="2" t="s">
        <v>800</v>
      </c>
      <c r="I60" s="2" t="s">
        <v>801</v>
      </c>
      <c r="J60" s="2" t="s">
        <v>119</v>
      </c>
      <c r="K60" s="3" t="s">
        <v>802</v>
      </c>
      <c r="L60" s="3" t="s">
        <v>792</v>
      </c>
      <c r="M60" s="3" t="s">
        <v>87</v>
      </c>
      <c r="N60" s="2">
        <v>55284</v>
      </c>
      <c r="O60" s="2" t="s">
        <v>62</v>
      </c>
      <c r="P60" s="2"/>
      <c r="Q60" s="2" t="s">
        <v>123</v>
      </c>
      <c r="R60" s="2"/>
      <c r="S60" s="2" t="s">
        <v>63</v>
      </c>
      <c r="T60" s="2" t="s">
        <v>64</v>
      </c>
      <c r="U60" s="2"/>
      <c r="V60" s="2" t="s">
        <v>124</v>
      </c>
      <c r="W60" s="2" t="s">
        <v>125</v>
      </c>
      <c r="X60" s="2">
        <v>30.09</v>
      </c>
      <c r="Y60" s="2">
        <v>0.17</v>
      </c>
      <c r="Z60" s="2">
        <v>90.27</v>
      </c>
      <c r="AA60" s="2">
        <v>17.45</v>
      </c>
      <c r="AB60" s="2">
        <v>2.97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 t="s">
        <v>67</v>
      </c>
      <c r="AI60" s="2" t="s">
        <v>68</v>
      </c>
      <c r="AJ60" s="2" t="s">
        <v>69</v>
      </c>
      <c r="AK60" s="3" t="s">
        <v>105</v>
      </c>
      <c r="AL60" s="2"/>
      <c r="AM60" s="3" t="s">
        <v>803</v>
      </c>
      <c r="AN60" s="2" t="s">
        <v>72</v>
      </c>
      <c r="AO60" s="2" t="s">
        <v>127</v>
      </c>
      <c r="AP60" s="2">
        <v>110.69</v>
      </c>
      <c r="AQ60" s="2">
        <f t="shared" si="2"/>
        <v>125.0797</v>
      </c>
      <c r="AR60" s="2">
        <f t="shared" si="3"/>
        <v>132.3343226</v>
      </c>
      <c r="AS60" s="2" t="s">
        <v>74</v>
      </c>
      <c r="AT60" s="3" t="s">
        <v>803</v>
      </c>
      <c r="AU60" s="2" t="s">
        <v>804</v>
      </c>
      <c r="AV60" s="2" t="s">
        <v>805</v>
      </c>
      <c r="AW60" s="2" t="s">
        <v>143</v>
      </c>
      <c r="AX60" t="s">
        <v>78</v>
      </c>
    </row>
    <row r="61" spans="1:50">
      <c r="A61" s="2" t="s">
        <v>335</v>
      </c>
      <c r="B61" s="2" t="s">
        <v>336</v>
      </c>
      <c r="C61" s="2" t="s">
        <v>806</v>
      </c>
      <c r="D61" s="2" t="s">
        <v>806</v>
      </c>
      <c r="E61" s="2" t="s">
        <v>53</v>
      </c>
      <c r="F61" s="2" t="s">
        <v>54</v>
      </c>
      <c r="G61" s="2" t="s">
        <v>116</v>
      </c>
      <c r="H61" s="2" t="s">
        <v>807</v>
      </c>
      <c r="I61" s="2" t="s">
        <v>808</v>
      </c>
      <c r="J61" s="2" t="s">
        <v>119</v>
      </c>
      <c r="K61" s="3" t="s">
        <v>137</v>
      </c>
      <c r="L61" s="3" t="s">
        <v>809</v>
      </c>
      <c r="M61" s="3" t="s">
        <v>107</v>
      </c>
      <c r="N61" s="2">
        <v>78455</v>
      </c>
      <c r="O61" s="2" t="s">
        <v>62</v>
      </c>
      <c r="P61" s="2"/>
      <c r="Q61" s="2" t="s">
        <v>336</v>
      </c>
      <c r="R61" s="2"/>
      <c r="S61" s="2" t="s">
        <v>63</v>
      </c>
      <c r="T61" s="2" t="s">
        <v>64</v>
      </c>
      <c r="U61" s="2"/>
      <c r="V61" s="2" t="s">
        <v>124</v>
      </c>
      <c r="W61" s="2" t="s">
        <v>125</v>
      </c>
      <c r="X61" s="2">
        <v>30.09</v>
      </c>
      <c r="Y61" s="2">
        <v>0.17</v>
      </c>
      <c r="Z61" s="2">
        <v>90.27</v>
      </c>
      <c r="AA61" s="2">
        <v>17.45</v>
      </c>
      <c r="AB61" s="2">
        <v>2.97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 t="s">
        <v>67</v>
      </c>
      <c r="AI61" s="2" t="s">
        <v>68</v>
      </c>
      <c r="AJ61" s="2" t="s">
        <v>69</v>
      </c>
      <c r="AK61" s="3" t="s">
        <v>105</v>
      </c>
      <c r="AL61" s="2" t="s">
        <v>263</v>
      </c>
      <c r="AM61" s="3" t="s">
        <v>810</v>
      </c>
      <c r="AN61" s="2" t="s">
        <v>72</v>
      </c>
      <c r="AO61" s="2" t="s">
        <v>343</v>
      </c>
      <c r="AP61" s="2">
        <v>110.69</v>
      </c>
      <c r="AQ61" s="2">
        <f t="shared" si="2"/>
        <v>125.0797</v>
      </c>
      <c r="AR61" s="2">
        <f t="shared" si="3"/>
        <v>132.3343226</v>
      </c>
      <c r="AS61" s="2" t="s">
        <v>74</v>
      </c>
      <c r="AT61" s="3" t="s">
        <v>811</v>
      </c>
      <c r="AU61" s="2" t="s">
        <v>345</v>
      </c>
      <c r="AV61" s="2" t="s">
        <v>812</v>
      </c>
      <c r="AW61" s="2" t="s">
        <v>813</v>
      </c>
      <c r="AX61" t="s">
        <v>78</v>
      </c>
    </row>
    <row r="62" spans="1:50">
      <c r="A62" s="2" t="s">
        <v>270</v>
      </c>
      <c r="B62" s="2" t="s">
        <v>271</v>
      </c>
      <c r="C62" s="2" t="s">
        <v>814</v>
      </c>
      <c r="D62" s="2" t="s">
        <v>814</v>
      </c>
      <c r="E62" s="2" t="s">
        <v>53</v>
      </c>
      <c r="F62" s="2" t="s">
        <v>54</v>
      </c>
      <c r="G62" s="2" t="s">
        <v>815</v>
      </c>
      <c r="H62" s="2" t="s">
        <v>816</v>
      </c>
      <c r="I62" s="2" t="s">
        <v>817</v>
      </c>
      <c r="J62" s="2" t="s">
        <v>517</v>
      </c>
      <c r="K62" s="3" t="s">
        <v>818</v>
      </c>
      <c r="L62" s="3" t="s">
        <v>608</v>
      </c>
      <c r="M62" s="3" t="s">
        <v>819</v>
      </c>
      <c r="N62" s="2">
        <v>185021</v>
      </c>
      <c r="O62" s="2" t="s">
        <v>62</v>
      </c>
      <c r="P62" s="2"/>
      <c r="Q62" s="2" t="s">
        <v>278</v>
      </c>
      <c r="R62" s="2" t="s">
        <v>820</v>
      </c>
      <c r="S62" s="2" t="s">
        <v>63</v>
      </c>
      <c r="T62" s="2" t="s">
        <v>64</v>
      </c>
      <c r="U62" s="2"/>
      <c r="V62" s="2" t="s">
        <v>65</v>
      </c>
      <c r="W62" s="2" t="s">
        <v>66</v>
      </c>
      <c r="X62" s="2">
        <v>30.09</v>
      </c>
      <c r="Y62" s="2">
        <v>0.17</v>
      </c>
      <c r="Z62" s="2">
        <v>90.27</v>
      </c>
      <c r="AA62" s="2">
        <v>21.13</v>
      </c>
      <c r="AB62" s="2">
        <v>3.59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 t="s">
        <v>67</v>
      </c>
      <c r="AI62" s="2" t="s">
        <v>68</v>
      </c>
      <c r="AJ62" s="2" t="s">
        <v>69</v>
      </c>
      <c r="AK62" s="3" t="s">
        <v>163</v>
      </c>
      <c r="AL62" s="2"/>
      <c r="AM62" s="3" t="s">
        <v>609</v>
      </c>
      <c r="AN62" s="2" t="s">
        <v>72</v>
      </c>
      <c r="AO62" s="2" t="s">
        <v>281</v>
      </c>
      <c r="AP62" s="2">
        <v>114.99</v>
      </c>
      <c r="AQ62" s="2">
        <f t="shared" si="2"/>
        <v>129.9387</v>
      </c>
      <c r="AR62" s="2">
        <f t="shared" si="3"/>
        <v>137.4751446</v>
      </c>
      <c r="AS62" s="2" t="s">
        <v>74</v>
      </c>
      <c r="AT62" s="3" t="s">
        <v>609</v>
      </c>
      <c r="AU62" s="2" t="s">
        <v>283</v>
      </c>
      <c r="AV62" s="2" t="s">
        <v>821</v>
      </c>
      <c r="AW62" s="2" t="s">
        <v>112</v>
      </c>
      <c r="AX62" t="s">
        <v>78</v>
      </c>
    </row>
    <row r="63" ht="13.5" spans="1:50">
      <c r="A63" s="2" t="s">
        <v>335</v>
      </c>
      <c r="B63" s="2" t="s">
        <v>336</v>
      </c>
      <c r="C63" s="2" t="s">
        <v>822</v>
      </c>
      <c r="D63" s="2" t="s">
        <v>822</v>
      </c>
      <c r="E63" s="2" t="s">
        <v>53</v>
      </c>
      <c r="F63" s="2" t="s">
        <v>54</v>
      </c>
      <c r="G63" s="2" t="s">
        <v>823</v>
      </c>
      <c r="H63" s="2" t="s">
        <v>824</v>
      </c>
      <c r="I63" s="2" t="s">
        <v>825</v>
      </c>
      <c r="J63" s="2" t="s">
        <v>182</v>
      </c>
      <c r="K63" s="3" t="s">
        <v>241</v>
      </c>
      <c r="L63" s="3" t="s">
        <v>826</v>
      </c>
      <c r="M63" s="3" t="s">
        <v>367</v>
      </c>
      <c r="N63" s="2">
        <v>151490</v>
      </c>
      <c r="O63" s="2" t="s">
        <v>62</v>
      </c>
      <c r="P63" s="2"/>
      <c r="Q63" s="2" t="s">
        <v>336</v>
      </c>
      <c r="R63" s="2" t="s">
        <v>827</v>
      </c>
      <c r="S63" s="2" t="s">
        <v>63</v>
      </c>
      <c r="T63" s="2" t="s">
        <v>64</v>
      </c>
      <c r="U63" s="2"/>
      <c r="V63" s="2" t="s">
        <v>65</v>
      </c>
      <c r="W63" s="2" t="s">
        <v>66</v>
      </c>
      <c r="X63" s="2">
        <v>30.09</v>
      </c>
      <c r="Y63" s="2">
        <v>0.17</v>
      </c>
      <c r="Z63" s="2">
        <v>90.27</v>
      </c>
      <c r="AA63" s="2">
        <v>21.13</v>
      </c>
      <c r="AB63" s="2">
        <v>3.59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 t="s">
        <v>67</v>
      </c>
      <c r="AI63" s="2" t="s">
        <v>68</v>
      </c>
      <c r="AJ63" s="2" t="s">
        <v>69</v>
      </c>
      <c r="AK63" s="3" t="s">
        <v>105</v>
      </c>
      <c r="AL63" s="2" t="s">
        <v>263</v>
      </c>
      <c r="AM63" s="3" t="s">
        <v>632</v>
      </c>
      <c r="AN63" s="2" t="s">
        <v>72</v>
      </c>
      <c r="AO63" s="2" t="s">
        <v>343</v>
      </c>
      <c r="AP63" s="2">
        <v>114.99</v>
      </c>
      <c r="AQ63" s="2">
        <f t="shared" si="2"/>
        <v>129.9387</v>
      </c>
      <c r="AR63" s="2">
        <f t="shared" si="3"/>
        <v>137.4751446</v>
      </c>
      <c r="AS63" s="2" t="s">
        <v>74</v>
      </c>
      <c r="AT63" s="3" t="s">
        <v>828</v>
      </c>
      <c r="AU63" s="2" t="s">
        <v>829</v>
      </c>
      <c r="AV63" s="2" t="s">
        <v>830</v>
      </c>
      <c r="AW63" s="2" t="s">
        <v>831</v>
      </c>
      <c r="AX63" t="s">
        <v>78</v>
      </c>
    </row>
    <row r="64" ht="13.5" spans="1:50">
      <c r="A64" s="2" t="s">
        <v>206</v>
      </c>
      <c r="B64" s="2" t="s">
        <v>207</v>
      </c>
      <c r="C64" s="2" t="s">
        <v>832</v>
      </c>
      <c r="D64" s="2" t="s">
        <v>832</v>
      </c>
      <c r="E64" s="2" t="s">
        <v>53</v>
      </c>
      <c r="F64" s="2" t="s">
        <v>54</v>
      </c>
      <c r="G64" s="2" t="s">
        <v>209</v>
      </c>
      <c r="H64" s="2" t="s">
        <v>210</v>
      </c>
      <c r="I64" s="2" t="s">
        <v>211</v>
      </c>
      <c r="J64" s="2" t="s">
        <v>85</v>
      </c>
      <c r="K64" s="3" t="s">
        <v>212</v>
      </c>
      <c r="L64" s="3" t="s">
        <v>213</v>
      </c>
      <c r="M64" s="3" t="s">
        <v>216</v>
      </c>
      <c r="N64" s="2">
        <v>72426</v>
      </c>
      <c r="O64" s="2" t="s">
        <v>62</v>
      </c>
      <c r="P64" s="2"/>
      <c r="Q64" s="2" t="s">
        <v>207</v>
      </c>
      <c r="R64" s="2"/>
      <c r="S64" s="2" t="s">
        <v>63</v>
      </c>
      <c r="T64" s="2" t="s">
        <v>64</v>
      </c>
      <c r="U64" s="2"/>
      <c r="V64" s="2" t="s">
        <v>833</v>
      </c>
      <c r="W64" s="2" t="s">
        <v>834</v>
      </c>
      <c r="X64" s="2">
        <v>30.09</v>
      </c>
      <c r="Y64" s="2">
        <v>0.17</v>
      </c>
      <c r="Z64" s="2">
        <v>90.27</v>
      </c>
      <c r="AA64" s="2">
        <v>94.87</v>
      </c>
      <c r="AB64" s="2">
        <v>16.13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 t="s">
        <v>67</v>
      </c>
      <c r="AI64" s="2" t="s">
        <v>68</v>
      </c>
      <c r="AJ64" s="2" t="s">
        <v>69</v>
      </c>
      <c r="AK64" s="3" t="s">
        <v>89</v>
      </c>
      <c r="AL64" s="2"/>
      <c r="AM64" s="3" t="s">
        <v>405</v>
      </c>
      <c r="AN64" s="2" t="s">
        <v>72</v>
      </c>
      <c r="AO64" s="2" t="s">
        <v>215</v>
      </c>
      <c r="AP64" s="2">
        <v>201.27</v>
      </c>
      <c r="AQ64" s="2">
        <f t="shared" si="2"/>
        <v>227.4351</v>
      </c>
      <c r="AR64" s="2">
        <f t="shared" si="3"/>
        <v>240.6263358</v>
      </c>
      <c r="AS64" s="2" t="s">
        <v>74</v>
      </c>
      <c r="AT64" s="3" t="s">
        <v>407</v>
      </c>
      <c r="AU64" s="2" t="s">
        <v>835</v>
      </c>
      <c r="AV64" s="2" t="s">
        <v>836</v>
      </c>
      <c r="AW64" s="2" t="s">
        <v>837</v>
      </c>
      <c r="AX64" t="s">
        <v>175</v>
      </c>
    </row>
    <row r="65" ht="13.5" spans="1:50">
      <c r="A65" s="2" t="s">
        <v>309</v>
      </c>
      <c r="B65" s="2" t="s">
        <v>310</v>
      </c>
      <c r="C65" s="2" t="s">
        <v>838</v>
      </c>
      <c r="D65" s="2" t="s">
        <v>838</v>
      </c>
      <c r="E65" s="2" t="s">
        <v>53</v>
      </c>
      <c r="F65" s="2" t="s">
        <v>54</v>
      </c>
      <c r="G65" s="2" t="s">
        <v>604</v>
      </c>
      <c r="H65" s="2" t="s">
        <v>839</v>
      </c>
      <c r="I65" s="2" t="s">
        <v>840</v>
      </c>
      <c r="J65" s="2" t="s">
        <v>315</v>
      </c>
      <c r="K65" s="3" t="s">
        <v>841</v>
      </c>
      <c r="L65" s="3" t="s">
        <v>842</v>
      </c>
      <c r="M65" s="3" t="s">
        <v>828</v>
      </c>
      <c r="N65" s="2">
        <v>19157</v>
      </c>
      <c r="O65" s="2" t="s">
        <v>62</v>
      </c>
      <c r="P65" s="2"/>
      <c r="Q65" s="2" t="s">
        <v>310</v>
      </c>
      <c r="R65" s="2"/>
      <c r="S65" s="2" t="s">
        <v>63</v>
      </c>
      <c r="T65" s="2" t="s">
        <v>64</v>
      </c>
      <c r="U65" s="2"/>
      <c r="V65" s="2" t="s">
        <v>124</v>
      </c>
      <c r="W65" s="2" t="s">
        <v>125</v>
      </c>
      <c r="X65" s="2">
        <v>30.09</v>
      </c>
      <c r="Y65" s="2">
        <v>0.17</v>
      </c>
      <c r="Z65" s="2">
        <v>90.27</v>
      </c>
      <c r="AA65" s="2">
        <v>17.45</v>
      </c>
      <c r="AB65" s="2">
        <v>2.97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 t="s">
        <v>67</v>
      </c>
      <c r="AI65" s="2" t="s">
        <v>68</v>
      </c>
      <c r="AJ65" s="2" t="s">
        <v>69</v>
      </c>
      <c r="AK65" s="3" t="s">
        <v>105</v>
      </c>
      <c r="AL65" s="2" t="s">
        <v>263</v>
      </c>
      <c r="AM65" s="3" t="s">
        <v>843</v>
      </c>
      <c r="AN65" s="2" t="s">
        <v>72</v>
      </c>
      <c r="AO65" s="2" t="s">
        <v>320</v>
      </c>
      <c r="AP65" s="2">
        <v>110.69</v>
      </c>
      <c r="AQ65" s="2">
        <f t="shared" si="2"/>
        <v>125.0797</v>
      </c>
      <c r="AR65" s="2">
        <f t="shared" si="3"/>
        <v>132.3343226</v>
      </c>
      <c r="AS65" s="2" t="s">
        <v>74</v>
      </c>
      <c r="AT65" s="3" t="s">
        <v>844</v>
      </c>
      <c r="AU65" s="2" t="s">
        <v>322</v>
      </c>
      <c r="AV65" s="2" t="s">
        <v>845</v>
      </c>
      <c r="AW65" s="2" t="s">
        <v>324</v>
      </c>
      <c r="AX65" t="s">
        <v>78</v>
      </c>
    </row>
    <row r="66" ht="13.5" spans="1:50">
      <c r="A66" s="2" t="s">
        <v>113</v>
      </c>
      <c r="B66" s="2" t="s">
        <v>114</v>
      </c>
      <c r="C66" s="2" t="s">
        <v>846</v>
      </c>
      <c r="D66" s="2" t="s">
        <v>846</v>
      </c>
      <c r="E66" s="2" t="s">
        <v>53</v>
      </c>
      <c r="F66" s="2" t="s">
        <v>54</v>
      </c>
      <c r="G66" s="2" t="s">
        <v>847</v>
      </c>
      <c r="H66" s="2" t="s">
        <v>848</v>
      </c>
      <c r="I66" s="2" t="s">
        <v>849</v>
      </c>
      <c r="J66" s="2" t="s">
        <v>119</v>
      </c>
      <c r="K66" s="3" t="s">
        <v>567</v>
      </c>
      <c r="L66" s="3" t="s">
        <v>850</v>
      </c>
      <c r="M66" s="3" t="s">
        <v>851</v>
      </c>
      <c r="N66" s="2">
        <v>32232</v>
      </c>
      <c r="O66" s="2" t="s">
        <v>62</v>
      </c>
      <c r="P66" s="2"/>
      <c r="Q66" s="2" t="s">
        <v>123</v>
      </c>
      <c r="R66" s="2"/>
      <c r="S66" s="2" t="s">
        <v>63</v>
      </c>
      <c r="T66" s="2" t="s">
        <v>64</v>
      </c>
      <c r="U66" s="2"/>
      <c r="V66" s="2" t="s">
        <v>124</v>
      </c>
      <c r="W66" s="2" t="s">
        <v>125</v>
      </c>
      <c r="X66" s="2">
        <v>30.09</v>
      </c>
      <c r="Y66" s="2">
        <v>0.17</v>
      </c>
      <c r="Z66" s="2">
        <v>90.27</v>
      </c>
      <c r="AA66" s="2">
        <v>17.45</v>
      </c>
      <c r="AB66" s="2">
        <v>2.97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 t="s">
        <v>67</v>
      </c>
      <c r="AI66" s="2" t="s">
        <v>68</v>
      </c>
      <c r="AJ66" s="2" t="s">
        <v>69</v>
      </c>
      <c r="AK66" s="3" t="s">
        <v>105</v>
      </c>
      <c r="AL66" s="2" t="s">
        <v>263</v>
      </c>
      <c r="AM66" s="3" t="s">
        <v>852</v>
      </c>
      <c r="AN66" s="2" t="s">
        <v>72</v>
      </c>
      <c r="AO66" s="2" t="s">
        <v>150</v>
      </c>
      <c r="AP66" s="2">
        <v>110.69</v>
      </c>
      <c r="AQ66" s="2">
        <f t="shared" si="2"/>
        <v>125.0797</v>
      </c>
      <c r="AR66" s="2">
        <f t="shared" si="3"/>
        <v>132.3343226</v>
      </c>
      <c r="AS66" s="2" t="s">
        <v>74</v>
      </c>
      <c r="AT66" s="3" t="s">
        <v>851</v>
      </c>
      <c r="AU66" s="2" t="s">
        <v>129</v>
      </c>
      <c r="AV66" s="2" t="s">
        <v>853</v>
      </c>
      <c r="AW66" s="2" t="s">
        <v>854</v>
      </c>
      <c r="AX66" t="s">
        <v>78</v>
      </c>
    </row>
    <row r="67" spans="1:50">
      <c r="A67" s="2" t="s">
        <v>447</v>
      </c>
      <c r="B67" s="2" t="s">
        <v>448</v>
      </c>
      <c r="C67" s="2" t="s">
        <v>855</v>
      </c>
      <c r="D67" s="2" t="s">
        <v>855</v>
      </c>
      <c r="E67" s="2" t="s">
        <v>53</v>
      </c>
      <c r="F67" s="2" t="s">
        <v>54</v>
      </c>
      <c r="G67" s="2" t="s">
        <v>856</v>
      </c>
      <c r="H67" s="2" t="s">
        <v>857</v>
      </c>
      <c r="I67" s="2" t="s">
        <v>858</v>
      </c>
      <c r="J67" s="2" t="s">
        <v>85</v>
      </c>
      <c r="K67" s="3" t="s">
        <v>859</v>
      </c>
      <c r="L67" s="3" t="s">
        <v>860</v>
      </c>
      <c r="M67" s="3" t="s">
        <v>597</v>
      </c>
      <c r="N67" s="2">
        <v>62173</v>
      </c>
      <c r="O67" s="2" t="s">
        <v>62</v>
      </c>
      <c r="P67" s="2"/>
      <c r="Q67" s="2" t="s">
        <v>448</v>
      </c>
      <c r="R67" s="2"/>
      <c r="S67" s="2" t="s">
        <v>63</v>
      </c>
      <c r="T67" s="2" t="s">
        <v>64</v>
      </c>
      <c r="U67" s="2"/>
      <c r="V67" s="2" t="s">
        <v>124</v>
      </c>
      <c r="W67" s="2" t="s">
        <v>125</v>
      </c>
      <c r="X67" s="2">
        <v>30.09</v>
      </c>
      <c r="Y67" s="2">
        <v>0.17</v>
      </c>
      <c r="Z67" s="2">
        <v>90.27</v>
      </c>
      <c r="AA67" s="2">
        <v>17.45</v>
      </c>
      <c r="AB67" s="2">
        <v>2.97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 t="s">
        <v>67</v>
      </c>
      <c r="AI67" s="2" t="s">
        <v>68</v>
      </c>
      <c r="AJ67" s="2" t="s">
        <v>69</v>
      </c>
      <c r="AK67" s="3" t="s">
        <v>105</v>
      </c>
      <c r="AL67" s="2" t="s">
        <v>263</v>
      </c>
      <c r="AM67" s="3" t="s">
        <v>861</v>
      </c>
      <c r="AN67" s="2" t="s">
        <v>72</v>
      </c>
      <c r="AO67" s="2" t="s">
        <v>457</v>
      </c>
      <c r="AP67" s="2">
        <v>110.69</v>
      </c>
      <c r="AQ67" s="2">
        <f>AP67*1.13</f>
        <v>125.0797</v>
      </c>
      <c r="AR67" s="2">
        <f>AQ67*1.058</f>
        <v>132.3343226</v>
      </c>
      <c r="AS67" s="2" t="s">
        <v>74</v>
      </c>
      <c r="AT67" s="3" t="s">
        <v>107</v>
      </c>
      <c r="AU67" s="2" t="s">
        <v>862</v>
      </c>
      <c r="AV67" s="2" t="s">
        <v>863</v>
      </c>
      <c r="AW67" s="2" t="s">
        <v>864</v>
      </c>
      <c r="AX67" t="s">
        <v>78</v>
      </c>
    </row>
    <row r="68" spans="1:50">
      <c r="A68" s="2" t="s">
        <v>113</v>
      </c>
      <c r="B68" s="2" t="s">
        <v>114</v>
      </c>
      <c r="C68" s="2" t="s">
        <v>865</v>
      </c>
      <c r="D68" s="2" t="s">
        <v>865</v>
      </c>
      <c r="E68" s="2" t="s">
        <v>53</v>
      </c>
      <c r="F68" s="2" t="s">
        <v>54</v>
      </c>
      <c r="G68" s="2" t="s">
        <v>134</v>
      </c>
      <c r="H68" s="2" t="s">
        <v>866</v>
      </c>
      <c r="I68" s="2" t="s">
        <v>867</v>
      </c>
      <c r="J68" s="2" t="s">
        <v>119</v>
      </c>
      <c r="K68" s="3" t="s">
        <v>137</v>
      </c>
      <c r="L68" s="3" t="s">
        <v>868</v>
      </c>
      <c r="M68" s="3" t="s">
        <v>333</v>
      </c>
      <c r="N68" s="2">
        <v>9747</v>
      </c>
      <c r="O68" s="2" t="s">
        <v>62</v>
      </c>
      <c r="P68" s="2"/>
      <c r="Q68" s="2" t="s">
        <v>123</v>
      </c>
      <c r="R68" s="2"/>
      <c r="S68" s="2" t="s">
        <v>63</v>
      </c>
      <c r="T68" s="2" t="s">
        <v>64</v>
      </c>
      <c r="U68" s="2"/>
      <c r="V68" s="2" t="s">
        <v>124</v>
      </c>
      <c r="W68" s="2" t="s">
        <v>125</v>
      </c>
      <c r="X68" s="2">
        <v>30.09</v>
      </c>
      <c r="Y68" s="2">
        <v>0.17</v>
      </c>
      <c r="Z68" s="2">
        <v>90.27</v>
      </c>
      <c r="AA68" s="2">
        <v>17.45</v>
      </c>
      <c r="AB68" s="2">
        <v>2.97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 t="s">
        <v>67</v>
      </c>
      <c r="AI68" s="2" t="s">
        <v>68</v>
      </c>
      <c r="AJ68" s="2" t="s">
        <v>69</v>
      </c>
      <c r="AK68" s="3" t="s">
        <v>105</v>
      </c>
      <c r="AL68" s="2"/>
      <c r="AM68" s="3" t="s">
        <v>332</v>
      </c>
      <c r="AN68" s="2" t="s">
        <v>72</v>
      </c>
      <c r="AO68" s="2" t="s">
        <v>127</v>
      </c>
      <c r="AP68" s="2">
        <v>110.69</v>
      </c>
      <c r="AQ68" s="2">
        <f>AP68*1.13</f>
        <v>125.0797</v>
      </c>
      <c r="AR68" s="2">
        <f>AQ68*1.058</f>
        <v>132.3343226</v>
      </c>
      <c r="AS68" s="2" t="s">
        <v>74</v>
      </c>
      <c r="AT68" s="3" t="s">
        <v>333</v>
      </c>
      <c r="AU68" s="2" t="s">
        <v>129</v>
      </c>
      <c r="AV68" s="2" t="s">
        <v>869</v>
      </c>
      <c r="AW68" s="2" t="s">
        <v>870</v>
      </c>
      <c r="AX68" t="s">
        <v>78</v>
      </c>
    </row>
    <row r="69" spans="1:50">
      <c r="A69" s="2" t="s">
        <v>309</v>
      </c>
      <c r="B69" s="2" t="s">
        <v>310</v>
      </c>
      <c r="C69" s="2" t="s">
        <v>871</v>
      </c>
      <c r="D69" s="2" t="s">
        <v>871</v>
      </c>
      <c r="E69" s="2" t="s">
        <v>53</v>
      </c>
      <c r="F69" s="2" t="s">
        <v>54</v>
      </c>
      <c r="G69" s="2" t="s">
        <v>312</v>
      </c>
      <c r="H69" s="2" t="s">
        <v>313</v>
      </c>
      <c r="I69" s="2" t="s">
        <v>314</v>
      </c>
      <c r="J69" s="2" t="s">
        <v>315</v>
      </c>
      <c r="K69" s="3" t="s">
        <v>316</v>
      </c>
      <c r="L69" s="3" t="s">
        <v>317</v>
      </c>
      <c r="M69" s="3" t="s">
        <v>872</v>
      </c>
      <c r="N69" s="2">
        <v>12620</v>
      </c>
      <c r="O69" s="2" t="s">
        <v>62</v>
      </c>
      <c r="P69" s="2"/>
      <c r="Q69" s="2" t="s">
        <v>310</v>
      </c>
      <c r="R69" s="2"/>
      <c r="S69" s="2" t="s">
        <v>63</v>
      </c>
      <c r="T69" s="2" t="s">
        <v>64</v>
      </c>
      <c r="U69" s="2"/>
      <c r="V69" s="2" t="s">
        <v>124</v>
      </c>
      <c r="W69" s="2" t="s">
        <v>125</v>
      </c>
      <c r="X69" s="2">
        <v>30.09</v>
      </c>
      <c r="Y69" s="2">
        <v>0.17</v>
      </c>
      <c r="Z69" s="2">
        <v>150.45</v>
      </c>
      <c r="AA69" s="2">
        <v>17.45</v>
      </c>
      <c r="AB69" s="2">
        <v>2.97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 t="s">
        <v>67</v>
      </c>
      <c r="AI69" s="2" t="s">
        <v>68</v>
      </c>
      <c r="AJ69" s="2" t="s">
        <v>69</v>
      </c>
      <c r="AK69" s="3" t="s">
        <v>105</v>
      </c>
      <c r="AL69" s="2" t="s">
        <v>106</v>
      </c>
      <c r="AM69" s="3" t="s">
        <v>873</v>
      </c>
      <c r="AN69" s="2" t="s">
        <v>72</v>
      </c>
      <c r="AO69" s="2" t="s">
        <v>320</v>
      </c>
      <c r="AP69" s="2">
        <v>170.87</v>
      </c>
      <c r="AQ69" s="2">
        <f>AP69*1.13</f>
        <v>193.0831</v>
      </c>
      <c r="AR69" s="2">
        <f>AQ69*1.058</f>
        <v>204.2819198</v>
      </c>
      <c r="AS69" s="2" t="s">
        <v>74</v>
      </c>
      <c r="AT69" s="3" t="s">
        <v>872</v>
      </c>
      <c r="AU69" s="2" t="s">
        <v>322</v>
      </c>
      <c r="AV69" s="2" t="s">
        <v>874</v>
      </c>
      <c r="AW69" s="2" t="s">
        <v>875</v>
      </c>
      <c r="AX69" t="s">
        <v>78</v>
      </c>
    </row>
    <row r="70" spans="1:50">
      <c r="A70" s="2" t="s">
        <v>113</v>
      </c>
      <c r="B70" s="2" t="s">
        <v>114</v>
      </c>
      <c r="C70" s="2" t="s">
        <v>876</v>
      </c>
      <c r="D70" s="2" t="s">
        <v>876</v>
      </c>
      <c r="E70" s="2" t="s">
        <v>53</v>
      </c>
      <c r="F70" s="2" t="s">
        <v>54</v>
      </c>
      <c r="G70" s="2" t="s">
        <v>116</v>
      </c>
      <c r="H70" s="2" t="s">
        <v>877</v>
      </c>
      <c r="I70" s="2" t="s">
        <v>878</v>
      </c>
      <c r="J70" s="2" t="s">
        <v>119</v>
      </c>
      <c r="K70" s="3" t="s">
        <v>879</v>
      </c>
      <c r="L70" s="3" t="s">
        <v>880</v>
      </c>
      <c r="M70" s="3" t="s">
        <v>439</v>
      </c>
      <c r="N70" s="2">
        <v>30065</v>
      </c>
      <c r="O70" s="2" t="s">
        <v>62</v>
      </c>
      <c r="P70" s="2"/>
      <c r="Q70" s="2" t="s">
        <v>123</v>
      </c>
      <c r="R70" s="2" t="s">
        <v>501</v>
      </c>
      <c r="S70" s="2" t="s">
        <v>63</v>
      </c>
      <c r="T70" s="2" t="s">
        <v>64</v>
      </c>
      <c r="U70" s="2"/>
      <c r="V70" s="2" t="s">
        <v>124</v>
      </c>
      <c r="W70" s="2" t="s">
        <v>125</v>
      </c>
      <c r="X70" s="2">
        <v>30.09</v>
      </c>
      <c r="Y70" s="2">
        <v>0.17</v>
      </c>
      <c r="Z70" s="2">
        <v>90.27</v>
      </c>
      <c r="AA70" s="2">
        <v>17.45</v>
      </c>
      <c r="AB70" s="2">
        <v>2.97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 t="s">
        <v>67</v>
      </c>
      <c r="AI70" s="2" t="s">
        <v>68</v>
      </c>
      <c r="AJ70" s="2" t="s">
        <v>69</v>
      </c>
      <c r="AK70" s="3" t="s">
        <v>105</v>
      </c>
      <c r="AL70" s="2" t="s">
        <v>106</v>
      </c>
      <c r="AM70" s="3" t="s">
        <v>520</v>
      </c>
      <c r="AN70" s="2" t="s">
        <v>72</v>
      </c>
      <c r="AO70" s="2" t="s">
        <v>127</v>
      </c>
      <c r="AP70" s="2">
        <v>110.69</v>
      </c>
      <c r="AQ70" s="2">
        <f>AP70*1.13</f>
        <v>125.0797</v>
      </c>
      <c r="AR70" s="2">
        <f>AQ70*1.058</f>
        <v>132.3343226</v>
      </c>
      <c r="AS70" s="2" t="s">
        <v>74</v>
      </c>
      <c r="AT70" s="3" t="s">
        <v>881</v>
      </c>
      <c r="AU70" s="2" t="s">
        <v>129</v>
      </c>
      <c r="AV70" s="2" t="s">
        <v>882</v>
      </c>
      <c r="AW70" s="2" t="s">
        <v>143</v>
      </c>
      <c r="AX70" t="s">
        <v>78</v>
      </c>
    </row>
    <row r="71" spans="1:50">
      <c r="A71" s="2" t="s">
        <v>478</v>
      </c>
      <c r="B71" s="2" t="s">
        <v>479</v>
      </c>
      <c r="C71" s="2" t="s">
        <v>883</v>
      </c>
      <c r="D71" s="2" t="s">
        <v>883</v>
      </c>
      <c r="E71" s="2" t="s">
        <v>53</v>
      </c>
      <c r="F71" s="2" t="s">
        <v>54</v>
      </c>
      <c r="G71" s="2" t="s">
        <v>884</v>
      </c>
      <c r="H71" s="2" t="s">
        <v>885</v>
      </c>
      <c r="I71" s="2" t="s">
        <v>886</v>
      </c>
      <c r="J71" s="2" t="s">
        <v>58</v>
      </c>
      <c r="K71" s="3" t="s">
        <v>887</v>
      </c>
      <c r="L71" s="3" t="s">
        <v>264</v>
      </c>
      <c r="M71" s="3" t="s">
        <v>888</v>
      </c>
      <c r="N71" s="2">
        <v>18385</v>
      </c>
      <c r="O71" s="2" t="s">
        <v>62</v>
      </c>
      <c r="P71" s="2"/>
      <c r="Q71" s="2" t="s">
        <v>479</v>
      </c>
      <c r="R71" s="2" t="s">
        <v>889</v>
      </c>
      <c r="S71" s="2" t="s">
        <v>63</v>
      </c>
      <c r="T71" s="2" t="s">
        <v>64</v>
      </c>
      <c r="U71" s="2"/>
      <c r="V71" s="2" t="s">
        <v>124</v>
      </c>
      <c r="W71" s="2" t="s">
        <v>125</v>
      </c>
      <c r="X71" s="2">
        <v>30.09</v>
      </c>
      <c r="Y71" s="2">
        <v>0.17</v>
      </c>
      <c r="Z71" s="2">
        <v>90.27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 t="s">
        <v>67</v>
      </c>
      <c r="AI71" s="2" t="s">
        <v>168</v>
      </c>
      <c r="AJ71" s="2" t="s">
        <v>69</v>
      </c>
      <c r="AK71" s="3" t="s">
        <v>402</v>
      </c>
      <c r="AL71" s="2"/>
      <c r="AM71" s="3" t="s">
        <v>402</v>
      </c>
      <c r="AN71" s="2" t="s">
        <v>72</v>
      </c>
      <c r="AO71" s="2" t="s">
        <v>488</v>
      </c>
      <c r="AP71" s="2">
        <v>90.27</v>
      </c>
      <c r="AQ71" s="2">
        <f>AP71*1.13</f>
        <v>102.0051</v>
      </c>
      <c r="AR71" s="2">
        <f>AQ71*1.058</f>
        <v>107.9213958</v>
      </c>
      <c r="AS71" s="2" t="s">
        <v>74</v>
      </c>
      <c r="AT71" s="3" t="s">
        <v>402</v>
      </c>
      <c r="AU71" s="2" t="s">
        <v>890</v>
      </c>
      <c r="AV71" s="2" t="s">
        <v>891</v>
      </c>
      <c r="AW71" s="2" t="s">
        <v>757</v>
      </c>
      <c r="AX71" t="s">
        <v>78</v>
      </c>
    </row>
    <row r="72" spans="1:50">
      <c r="A72" s="2" t="s">
        <v>892</v>
      </c>
      <c r="B72" s="2" t="s">
        <v>893</v>
      </c>
      <c r="C72" s="2" t="s">
        <v>894</v>
      </c>
      <c r="D72" s="2" t="s">
        <v>894</v>
      </c>
      <c r="E72" s="2" t="s">
        <v>53</v>
      </c>
      <c r="F72" s="2" t="s">
        <v>254</v>
      </c>
      <c r="G72" s="2" t="s">
        <v>895</v>
      </c>
      <c r="H72" s="2" t="s">
        <v>896</v>
      </c>
      <c r="I72" s="2" t="s">
        <v>897</v>
      </c>
      <c r="J72" s="2" t="s">
        <v>199</v>
      </c>
      <c r="K72" s="3" t="s">
        <v>729</v>
      </c>
      <c r="L72" s="3" t="s">
        <v>898</v>
      </c>
      <c r="M72" s="3" t="s">
        <v>872</v>
      </c>
      <c r="N72" s="2">
        <v>26000</v>
      </c>
      <c r="O72" s="2" t="s">
        <v>62</v>
      </c>
      <c r="P72" s="2"/>
      <c r="Q72" s="2" t="s">
        <v>899</v>
      </c>
      <c r="R72" s="2" t="s">
        <v>900</v>
      </c>
      <c r="S72" s="2" t="s">
        <v>63</v>
      </c>
      <c r="T72" s="2" t="s">
        <v>64</v>
      </c>
      <c r="U72" s="2"/>
      <c r="V72" s="2" t="s">
        <v>65</v>
      </c>
      <c r="W72" s="2" t="s">
        <v>66</v>
      </c>
      <c r="X72" s="2">
        <v>30.09</v>
      </c>
      <c r="Y72" s="2">
        <v>0.17</v>
      </c>
      <c r="Z72" s="2">
        <v>90.27</v>
      </c>
      <c r="AA72" s="2">
        <v>21.13</v>
      </c>
      <c r="AB72" s="2">
        <v>3.59</v>
      </c>
      <c r="AC72" s="2">
        <v>0</v>
      </c>
      <c r="AD72" s="2">
        <v>0</v>
      </c>
      <c r="AE72" s="2">
        <v>1334.88</v>
      </c>
      <c r="AF72" s="2">
        <v>431.04</v>
      </c>
      <c r="AG72" s="2">
        <v>0</v>
      </c>
      <c r="AH72" s="2" t="s">
        <v>67</v>
      </c>
      <c r="AI72" s="2" t="s">
        <v>68</v>
      </c>
      <c r="AJ72" s="2" t="s">
        <v>69</v>
      </c>
      <c r="AK72" s="3" t="s">
        <v>163</v>
      </c>
      <c r="AL72" s="2" t="s">
        <v>106</v>
      </c>
      <c r="AM72" s="3" t="s">
        <v>873</v>
      </c>
      <c r="AN72" s="2" t="s">
        <v>72</v>
      </c>
      <c r="AO72" s="2" t="s">
        <v>901</v>
      </c>
      <c r="AP72" s="2">
        <v>1880.91</v>
      </c>
      <c r="AQ72" s="2">
        <f>AP72*1.13</f>
        <v>2125.4283</v>
      </c>
      <c r="AR72" s="2">
        <f>AQ72*1.058</f>
        <v>2248.7031414</v>
      </c>
      <c r="AS72" s="2" t="s">
        <v>74</v>
      </c>
      <c r="AT72" s="3" t="s">
        <v>851</v>
      </c>
      <c r="AU72" s="2" t="s">
        <v>902</v>
      </c>
      <c r="AV72" s="2" t="s">
        <v>903</v>
      </c>
      <c r="AW72" s="2" t="s">
        <v>904</v>
      </c>
      <c r="AX72" t="s">
        <v>78</v>
      </c>
    </row>
    <row r="73" ht="13.5" spans="1:50">
      <c r="A73" s="2" t="s">
        <v>892</v>
      </c>
      <c r="B73" s="2" t="s">
        <v>893</v>
      </c>
      <c r="C73" s="2" t="s">
        <v>905</v>
      </c>
      <c r="D73" s="2" t="s">
        <v>905</v>
      </c>
      <c r="E73" s="2" t="s">
        <v>53</v>
      </c>
      <c r="F73" s="2" t="s">
        <v>54</v>
      </c>
      <c r="G73" s="2" t="s">
        <v>823</v>
      </c>
      <c r="H73" s="2" t="s">
        <v>906</v>
      </c>
      <c r="I73" s="2" t="s">
        <v>907</v>
      </c>
      <c r="J73" s="2" t="s">
        <v>182</v>
      </c>
      <c r="K73" s="3" t="s">
        <v>908</v>
      </c>
      <c r="L73" s="3" t="s">
        <v>909</v>
      </c>
      <c r="M73" s="3" t="s">
        <v>438</v>
      </c>
      <c r="N73" s="2">
        <v>43899</v>
      </c>
      <c r="O73" s="2" t="s">
        <v>62</v>
      </c>
      <c r="P73" s="2"/>
      <c r="Q73" s="2" t="s">
        <v>899</v>
      </c>
      <c r="R73" s="2" t="s">
        <v>910</v>
      </c>
      <c r="S73" s="2" t="s">
        <v>63</v>
      </c>
      <c r="T73" s="2" t="s">
        <v>64</v>
      </c>
      <c r="U73" s="2"/>
      <c r="V73" s="2" t="s">
        <v>65</v>
      </c>
      <c r="W73" s="2" t="s">
        <v>66</v>
      </c>
      <c r="X73" s="2">
        <v>30.09</v>
      </c>
      <c r="Y73" s="2">
        <v>0.17</v>
      </c>
      <c r="Z73" s="2">
        <v>90.27</v>
      </c>
      <c r="AA73" s="2">
        <v>21.13</v>
      </c>
      <c r="AB73" s="2">
        <v>3.59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 t="s">
        <v>67</v>
      </c>
      <c r="AI73" s="2" t="s">
        <v>68</v>
      </c>
      <c r="AJ73" s="2" t="s">
        <v>69</v>
      </c>
      <c r="AK73" s="3" t="s">
        <v>163</v>
      </c>
      <c r="AL73" s="2" t="s">
        <v>263</v>
      </c>
      <c r="AM73" s="3" t="s">
        <v>911</v>
      </c>
      <c r="AN73" s="2" t="s">
        <v>72</v>
      </c>
      <c r="AO73" s="2" t="s">
        <v>901</v>
      </c>
      <c r="AP73" s="2">
        <v>114.99</v>
      </c>
      <c r="AQ73" s="2">
        <f>AP73*1.13</f>
        <v>129.9387</v>
      </c>
      <c r="AR73" s="2">
        <f>AQ73*1.058</f>
        <v>137.4751446</v>
      </c>
      <c r="AS73" s="2" t="s">
        <v>74</v>
      </c>
      <c r="AT73" s="3" t="s">
        <v>438</v>
      </c>
      <c r="AU73" s="2" t="s">
        <v>902</v>
      </c>
      <c r="AV73" s="2" t="s">
        <v>284</v>
      </c>
      <c r="AW73" s="2" t="s">
        <v>112</v>
      </c>
      <c r="AX73" t="s">
        <v>78</v>
      </c>
    </row>
    <row r="74" ht="13.5" spans="1:49">
      <c r="A74" s="2"/>
      <c r="B74" s="2"/>
      <c r="C74" s="2" t="s">
        <v>912</v>
      </c>
      <c r="D74" s="2" t="s">
        <v>912</v>
      </c>
      <c r="E74" s="2" t="s">
        <v>913</v>
      </c>
      <c r="F74" s="2"/>
      <c r="G74" s="2"/>
      <c r="H74" s="2"/>
      <c r="I74" s="2"/>
      <c r="J74" s="2"/>
      <c r="K74" s="3"/>
      <c r="L74" s="3"/>
      <c r="M74" s="3"/>
      <c r="N74" s="2">
        <v>0</v>
      </c>
      <c r="O74" s="2"/>
      <c r="P74" s="2"/>
      <c r="Q74" s="2"/>
      <c r="R74" s="2"/>
      <c r="S74" s="2" t="s">
        <v>63</v>
      </c>
      <c r="T74" s="2" t="s">
        <v>64</v>
      </c>
      <c r="U74" s="2"/>
      <c r="V74" s="2"/>
      <c r="W74" s="2"/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/>
      <c r="AI74" s="2"/>
      <c r="AJ74" s="2"/>
      <c r="AK74" s="3"/>
      <c r="AL74" s="2"/>
      <c r="AM74" s="3"/>
      <c r="AN74" s="2"/>
      <c r="AO74" s="2"/>
      <c r="AP74" s="2">
        <v>511.61</v>
      </c>
      <c r="AQ74" s="2"/>
      <c r="AR74" s="2">
        <f>AQ74*1.058</f>
        <v>0</v>
      </c>
      <c r="AS74" s="2" t="s">
        <v>74</v>
      </c>
      <c r="AT74" s="3"/>
      <c r="AU74" s="2"/>
      <c r="AV74" s="2"/>
      <c r="AW74" s="2"/>
    </row>
    <row r="75" spans="1:49">
      <c r="A75" s="2"/>
      <c r="B75" s="2"/>
      <c r="C75" s="2" t="s">
        <v>914</v>
      </c>
      <c r="D75" s="2" t="s">
        <v>914</v>
      </c>
      <c r="E75" s="2" t="s">
        <v>913</v>
      </c>
      <c r="F75" s="2"/>
      <c r="G75" s="2"/>
      <c r="H75" s="2"/>
      <c r="I75" s="2"/>
      <c r="J75" s="2"/>
      <c r="K75" s="3"/>
      <c r="L75" s="3"/>
      <c r="M75" s="3"/>
      <c r="N75" s="2">
        <v>0</v>
      </c>
      <c r="O75" s="2"/>
      <c r="P75" s="2"/>
      <c r="Q75" s="2"/>
      <c r="R75" s="2"/>
      <c r="S75" s="2" t="s">
        <v>63</v>
      </c>
      <c r="T75" s="2" t="s">
        <v>64</v>
      </c>
      <c r="U75" s="2"/>
      <c r="V75" s="2"/>
      <c r="W75" s="2"/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/>
      <c r="AI75" s="2"/>
      <c r="AJ75" s="2"/>
      <c r="AK75" s="3"/>
      <c r="AL75" s="2"/>
      <c r="AM75" s="3"/>
      <c r="AN75" s="2"/>
      <c r="AO75" s="2"/>
      <c r="AP75" s="2">
        <v>0</v>
      </c>
      <c r="AQ75" s="2"/>
      <c r="AR75" s="2">
        <f>AQ75*1.058</f>
        <v>0</v>
      </c>
      <c r="AS75" s="2" t="s">
        <v>74</v>
      </c>
      <c r="AT75" s="3"/>
      <c r="AU75" s="2"/>
      <c r="AV75" s="2"/>
      <c r="AW75" s="2"/>
    </row>
    <row r="76" spans="1:49">
      <c r="A76" s="2"/>
      <c r="B76" s="2"/>
      <c r="C76" s="2" t="s">
        <v>915</v>
      </c>
      <c r="D76" s="2" t="s">
        <v>915</v>
      </c>
      <c r="E76" s="2" t="s">
        <v>913</v>
      </c>
      <c r="F76" s="2"/>
      <c r="G76" s="2"/>
      <c r="H76" s="2"/>
      <c r="I76" s="2"/>
      <c r="J76" s="2"/>
      <c r="K76" s="3"/>
      <c r="L76" s="3"/>
      <c r="M76" s="3"/>
      <c r="N76" s="2">
        <v>0</v>
      </c>
      <c r="O76" s="2"/>
      <c r="P76" s="2"/>
      <c r="Q76" s="2"/>
      <c r="R76" s="2"/>
      <c r="S76" s="2" t="s">
        <v>63</v>
      </c>
      <c r="T76" s="2" t="s">
        <v>64</v>
      </c>
      <c r="U76" s="2"/>
      <c r="V76" s="2"/>
      <c r="W76" s="2"/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/>
      <c r="AI76" s="2"/>
      <c r="AJ76" s="2"/>
      <c r="AK76" s="3"/>
      <c r="AL76" s="2"/>
      <c r="AM76" s="3"/>
      <c r="AN76" s="2"/>
      <c r="AO76" s="2"/>
      <c r="AP76" s="2">
        <v>365.04</v>
      </c>
      <c r="AQ76" s="2"/>
      <c r="AR76" s="2">
        <f>AQ76*1.058</f>
        <v>0</v>
      </c>
      <c r="AS76" s="2" t="s">
        <v>74</v>
      </c>
      <c r="AT76" s="3"/>
      <c r="AU76" s="2"/>
      <c r="AV76" s="2"/>
      <c r="AW76" s="2"/>
    </row>
    <row r="77" spans="1:49">
      <c r="A77" s="2"/>
      <c r="B77" s="2"/>
      <c r="C77" s="2" t="s">
        <v>916</v>
      </c>
      <c r="D77" s="2" t="s">
        <v>916</v>
      </c>
      <c r="E77" s="2" t="s">
        <v>913</v>
      </c>
      <c r="F77" s="2"/>
      <c r="G77" s="2"/>
      <c r="H77" s="2"/>
      <c r="I77" s="2"/>
      <c r="J77" s="2"/>
      <c r="K77" s="3"/>
      <c r="L77" s="3"/>
      <c r="M77" s="3"/>
      <c r="N77" s="2">
        <v>0</v>
      </c>
      <c r="O77" s="2"/>
      <c r="P77" s="2"/>
      <c r="Q77" s="2"/>
      <c r="R77" s="2"/>
      <c r="S77" s="2" t="s">
        <v>63</v>
      </c>
      <c r="T77" s="2" t="s">
        <v>64</v>
      </c>
      <c r="U77" s="2"/>
      <c r="V77" s="2"/>
      <c r="W77" s="2"/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/>
      <c r="AI77" s="2"/>
      <c r="AJ77" s="2"/>
      <c r="AK77" s="3"/>
      <c r="AL77" s="2"/>
      <c r="AM77" s="3"/>
      <c r="AN77" s="2"/>
      <c r="AO77" s="2"/>
      <c r="AP77" s="2">
        <v>87.1</v>
      </c>
      <c r="AQ77" s="2"/>
      <c r="AR77" s="2">
        <f>AQ77*1.058</f>
        <v>0</v>
      </c>
      <c r="AS77" s="2" t="s">
        <v>74</v>
      </c>
      <c r="AT77" s="3"/>
      <c r="AU77" s="2"/>
      <c r="AV77" s="2"/>
      <c r="AW77" s="2"/>
    </row>
    <row r="78" spans="1:49">
      <c r="A78" s="2"/>
      <c r="B78" s="2"/>
      <c r="C78" s="2" t="s">
        <v>917</v>
      </c>
      <c r="D78" s="2" t="s">
        <v>917</v>
      </c>
      <c r="E78" s="2" t="s">
        <v>913</v>
      </c>
      <c r="F78" s="2"/>
      <c r="G78" s="2"/>
      <c r="H78" s="2"/>
      <c r="I78" s="2"/>
      <c r="J78" s="2"/>
      <c r="K78" s="3"/>
      <c r="L78" s="3"/>
      <c r="M78" s="3"/>
      <c r="N78" s="2">
        <v>0</v>
      </c>
      <c r="O78" s="2"/>
      <c r="P78" s="2"/>
      <c r="Q78" s="2"/>
      <c r="R78" s="2"/>
      <c r="S78" s="2" t="s">
        <v>63</v>
      </c>
      <c r="T78" s="2" t="s">
        <v>64</v>
      </c>
      <c r="U78" s="2"/>
      <c r="V78" s="2"/>
      <c r="W78" s="2"/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/>
      <c r="AI78" s="2"/>
      <c r="AJ78" s="2"/>
      <c r="AK78" s="3"/>
      <c r="AL78" s="2"/>
      <c r="AM78" s="3"/>
      <c r="AN78" s="2"/>
      <c r="AO78" s="2"/>
      <c r="AP78" s="2">
        <v>521.39</v>
      </c>
      <c r="AQ78" s="2"/>
      <c r="AR78" s="2">
        <f>AQ78*1.058</f>
        <v>0</v>
      </c>
      <c r="AS78" s="2" t="s">
        <v>74</v>
      </c>
      <c r="AT78" s="3"/>
      <c r="AU78" s="2"/>
      <c r="AV78" s="2"/>
      <c r="AW78" s="2"/>
    </row>
    <row r="79" customHeight="1" spans="42:44">
      <c r="AP79">
        <f>SUM(AP2:AP78)</f>
        <v>27090.88</v>
      </c>
      <c r="AR79" s="2">
        <f>AQ79*1.058</f>
        <v>0</v>
      </c>
    </row>
    <row r="80" customHeight="1" spans="44:44">
      <c r="AR80">
        <f>SUM(AR2:AR79)</f>
        <v>30612.6863996</v>
      </c>
    </row>
    <row r="81" customHeight="1" spans="14:15">
      <c r="N81" t="s">
        <v>49</v>
      </c>
      <c r="O81" t="s">
        <v>42</v>
      </c>
    </row>
    <row r="82" customHeight="1" spans="14:15">
      <c r="N82" t="s">
        <v>78</v>
      </c>
      <c r="O82" s="4">
        <f>GETPIVOTDATA("合计",$R$88,"责任单位","安路普")+T90</f>
        <v>27370.8661133</v>
      </c>
    </row>
    <row r="83" customHeight="1" spans="14:15">
      <c r="N83" t="s">
        <v>175</v>
      </c>
      <c r="O83" s="4">
        <f>GETPIVOTDATA("合计",$R$88,"责任单位","河北工厂")+T90</f>
        <v>3241.8202863</v>
      </c>
    </row>
    <row r="84" customHeight="1" spans="14:15">
      <c r="N84" t="s">
        <v>918</v>
      </c>
      <c r="O84" s="4">
        <f>SUM(O82:O83)</f>
        <v>30612.6863996</v>
      </c>
    </row>
    <row r="88" customHeight="1" spans="18:19">
      <c r="R88" t="s">
        <v>49</v>
      </c>
      <c r="S88" t="s">
        <v>919</v>
      </c>
    </row>
    <row r="89" customHeight="1" spans="18:19">
      <c r="R89" t="s">
        <v>78</v>
      </c>
      <c r="S89">
        <v>26488.8744114</v>
      </c>
    </row>
    <row r="90" customHeight="1" spans="18:20">
      <c r="R90" t="s">
        <v>194</v>
      </c>
      <c r="S90">
        <v>1763.9834038</v>
      </c>
      <c r="T90">
        <f>GETPIVOTDATA("合计",$R$88,"责任单位","河北\安路普")/2</f>
        <v>881.9917019</v>
      </c>
    </row>
    <row r="91" customHeight="1" spans="18:19">
      <c r="R91" t="s">
        <v>175</v>
      </c>
      <c r="S91">
        <v>2359.8285844</v>
      </c>
    </row>
    <row r="92" customHeight="1" spans="18:19">
      <c r="R92" t="s">
        <v>920</v>
      </c>
      <c r="S92">
        <v>30612.6863996</v>
      </c>
    </row>
    <row r="93" customHeight="1" spans="18:19">
      <c r="R93" t="s">
        <v>918</v>
      </c>
      <c r="S93">
        <v>61225.3727992</v>
      </c>
    </row>
  </sheetData>
  <autoFilter xmlns:etc="http://www.wps.cn/officeDocument/2017/etCustomData" ref="A1:AY80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ZhaoGang</cp:lastModifiedBy>
  <dcterms:created xsi:type="dcterms:W3CDTF">2025-09-28T11:32:00Z</dcterms:created>
  <dcterms:modified xsi:type="dcterms:W3CDTF">2025-09-28T03:50:28Z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39390883F16644B28440E7185517B861_13</vt:lpwstr>
  </property>
  <property fmtid="{D5CDD505-2E9C-101B-9397-08002B2CF9AE}" pid="5" name="KSOProductBuildVer">
    <vt:lpwstr>2052-12.1.0.22175</vt:lpwstr>
  </property>
</Properties>
</file>