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外购件开发申请单!$A$7:$P$72</definedName>
    <definedName name="_xlnm._FilterDatabase" localSheetId="3" hidden="1">删除!$A$7:$P$20</definedName>
    <definedName name="_xlnm._FilterDatabase" localSheetId="4" hidden="1">'河北-外购件申请单'!$A$7:$P$34</definedName>
    <definedName name="_xlnm.Print_Area" localSheetId="2">外购件开发申请单!$A$1:$P$72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4">'河北-外购件申请单'!$A$1:$P$34</definedName>
    <definedName name="_xlnm.Print_Titles" localSheetId="4">'河北-外购件申请单'!$1:$7</definedName>
    <definedName name="_xlnm.Print_Area" localSheetId="3">删除!$A$1:$P$20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<sst xmlns="http://schemas.openxmlformats.org/spreadsheetml/2006/main" count="1127" uniqueCount="386">
  <si>
    <t>外 购 件 开 发 申 请 单</t>
  </si>
  <si>
    <t>X5000&amp;X5000斜滑轨</t>
  </si>
  <si>
    <t>编制：</t>
  </si>
  <si>
    <t>王婷</t>
  </si>
  <si>
    <t>会签：</t>
  </si>
  <si>
    <t>审核：</t>
  </si>
  <si>
    <t>批准：</t>
  </si>
  <si>
    <t>版本：A13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</si>
  <si>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</si>
  <si>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</si>
  <si>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</si>
  <si>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</si>
  <si>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</si>
  <si>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</si>
  <si>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</si>
  <si>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外购件开发申请单/X5000</t>
  </si>
  <si>
    <t>A1</t>
  </si>
  <si>
    <t>2021.08.06</t>
  </si>
  <si>
    <t>根据EBOM-2021.08.05，编制清单</t>
  </si>
  <si>
    <t>冯敬乾</t>
  </si>
  <si>
    <t>A2</t>
  </si>
  <si>
    <t>2021.08.16</t>
  </si>
  <si>
    <t>根据右舵升降器的新开件清单，增加5个外购零件</t>
  </si>
  <si>
    <t>A3</t>
  </si>
  <si>
    <t>2021.09.27</t>
  </si>
  <si>
    <t>根据EBOM-2021.09.25，变更清单
删除项：SHT0013709、SHT0013710、SHT0013680、SHT0013666、BFA0010071、SHT0013681、SHT0013581、SHT0013582、SHT0013657、SHT0013583、SHT0013584、SHT0013586、SHT0000047
增加项：SHT0013895、SHT0013889、SLT0010347、SLT0010423、SLT0010427、SHT0013902、SHT0013903、SHT0001684、SHT0013894</t>
  </si>
  <si>
    <t>李雪佳</t>
  </si>
  <si>
    <t>A4</t>
  </si>
  <si>
    <t>2021.10.22</t>
  </si>
  <si>
    <t>根据EBOM-2021.10.21，变更清单
增加项：BPC0010220</t>
  </si>
  <si>
    <t>A5</t>
  </si>
  <si>
    <t>2022.07.05</t>
  </si>
  <si>
    <t>根据“X5000-EBOM-2022.07.04.7z”，增加标配+通风，新开两个护面：SHT0014869，SHT0014870。</t>
  </si>
  <si>
    <t>A6</t>
  </si>
  <si>
    <t>2022.10.24</t>
  </si>
  <si>
    <t>根据“靠背发泡增加侧翼无纺布设变（ECR000824）”编制</t>
  </si>
  <si>
    <t>A7</t>
  </si>
  <si>
    <t>2024.1.25</t>
  </si>
  <si>
    <t>根据“ECR0010046”靠背骨架取消电泳，骨架状态变更，故新增靠背骨架零件号：SHT0013709；SHT0014940</t>
  </si>
  <si>
    <t>A8</t>
  </si>
  <si>
    <t>2024.5.7</t>
  </si>
  <si>
    <t>新增配置DZ14251510192，需要新增两个新开件：座垫护面总成-SHT0017240；靠背面套总成-SHT0017238</t>
  </si>
  <si>
    <t>A9</t>
  </si>
  <si>
    <t>2025.3.28</t>
  </si>
  <si>
    <t>新增配置：DZ14251510207，需要新增两个新开件：滑轨总成-SHT0018112；底支架总成-SHT0018113</t>
  </si>
  <si>
    <t>A10</t>
  </si>
  <si>
    <t>2025.5.13</t>
  </si>
  <si>
    <t>1）斜滑轨项目因更换3.1平台，新增：全金属六角法兰面锁紧螺母-BFA0010020；延伸锁止钣金固定螺栓-SHT0010802；驾驶员坐盆总成-SHT0017073；延伸钢带-SHT0017075（原长春域使用，需要重新签署价格协议）
2）新增带车道偏离配置，需要新增3个新开件：振动电机总成-BEC0010352；转接线总成-BEC0010353；无纺布-SHT0017827</t>
  </si>
  <si>
    <t>A11</t>
  </si>
  <si>
    <t>2025.8.6</t>
  </si>
  <si>
    <t>新增配置：DZ14251510231。
需要新开：座垫护面总成-SHT0018466；靠背护面总成-SHT0018464</t>
  </si>
  <si>
    <t>A12</t>
  </si>
  <si>
    <t>2025.8.29</t>
  </si>
  <si>
    <t>共新增13个新开件
1）更换坐垫CAS造型，需新增11个外购件：座垫护面总成-SHT0018644；座垫护面总成-SHT0018645；座垫护面总成-SHT0018646；座垫护面总成-SHT0018647；座垫护面总成-SHT0018648；坐垫风扇无纺布-SHT0018424；坐垫预埋钢丝-SHT0018423；坐垫舒适性海绵-SHT0018598；座垫通风3D网格-SHT0018597；坐垫风扇总成-BEC0010360；坐垫加热垫总成-BEC0010385
2）新增X5000右舵座椅配置DZ14251510220，新开右舵装车支架-SHT0018654。
3）河北工厂底座模块化新增实心垫片-SHT0018649</t>
  </si>
  <si>
    <t>A13</t>
  </si>
  <si>
    <t>2025.10.20</t>
  </si>
  <si>
    <t>新增配置DZ14251510236，新开靠背面套总成-SHT0018880；坐垫面套总成-SHT0018882。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</si>
  <si>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</si>
  <si>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</si>
  <si>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</si>
  <si>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</si>
  <si>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</si>
  <si>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</si>
  <si>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</si>
  <si>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</si>
  <si>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项目名称：X5000&amp;X5000斜滑轨</t>
  </si>
  <si>
    <t>项目代码：ZY2107&amp;2512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</si>
  <si>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</si>
  <si>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</si>
  <si>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</si>
  <si>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</si>
  <si>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</si>
  <si>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</si>
  <si>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</si>
  <si>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</si>
  <si>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</si>
  <si>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</si>
  <si>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</si>
  <si>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</si>
  <si>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</si>
  <si>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</si>
  <si>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</si>
  <si>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</si>
  <si>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SHT0013732</t>
  </si>
  <si>
    <t>座盆总成</t>
  </si>
  <si>
    <t>2.0座盆+固定螺母</t>
  </si>
  <si>
    <t>EA</t>
  </si>
  <si>
    <t>焊接总成</t>
  </si>
  <si>
    <t>ASSY</t>
  </si>
  <si>
    <t>电泳</t>
  </si>
  <si>
    <t>西安外购</t>
  </si>
  <si>
    <t>黄骅长生</t>
  </si>
  <si>
    <t>高冰川</t>
  </si>
  <si>
    <t>SHT0013667</t>
  </si>
  <si>
    <t>副驾驶底座总成</t>
  </si>
  <si>
    <t>李世新</t>
  </si>
  <si>
    <t>SHT0013684</t>
  </si>
  <si>
    <t>SHT0013585</t>
  </si>
  <si>
    <t>副驾驶员靠背护面总成</t>
  </si>
  <si>
    <t>不带安全带</t>
  </si>
  <si>
    <t>缝纫总成</t>
  </si>
  <si>
    <t>梁红波</t>
  </si>
  <si>
    <t>SHT0013659</t>
  </si>
  <si>
    <t>不带安全带+通风</t>
  </si>
  <si>
    <t>SHT0013658</t>
  </si>
  <si>
    <t>驾驶员坐垫护面总成</t>
  </si>
  <si>
    <t>通风面料</t>
  </si>
  <si>
    <t>SHT0013660</t>
  </si>
  <si>
    <t>副驾驶坐垫护面总成</t>
  </si>
  <si>
    <t>SHT0013695</t>
  </si>
  <si>
    <t>副驾驶左侧罩壳</t>
  </si>
  <si>
    <t>黑色</t>
  </si>
  <si>
    <t>塑料件</t>
  </si>
  <si>
    <t>PP-TP30</t>
  </si>
  <si>
    <t>SHT0013697</t>
  </si>
  <si>
    <t>副驾驶右侧罩壳</t>
  </si>
  <si>
    <t>SHT0000054</t>
  </si>
  <si>
    <t>YJ-6906005</t>
  </si>
  <si>
    <t>副驾驶调角器手柄</t>
  </si>
  <si>
    <t>黑色/白色标识</t>
  </si>
  <si>
    <t>ABS+PC</t>
  </si>
  <si>
    <t>京港机电</t>
  </si>
  <si>
    <t>原长春工厂使用</t>
  </si>
  <si>
    <t>SHT0013702</t>
  </si>
  <si>
    <t>副驾驶前升降手柄</t>
  </si>
  <si>
    <t>黄骅雍丰</t>
  </si>
  <si>
    <t>SHT0013703</t>
  </si>
  <si>
    <t>副驾驶后升降手柄</t>
  </si>
  <si>
    <t>SHT0013588</t>
  </si>
  <si>
    <t>座椅说明书</t>
  </si>
  <si>
    <t>其他</t>
  </si>
  <si>
    <t>SHT0013746</t>
  </si>
  <si>
    <t>阻尼调节手柄</t>
  </si>
  <si>
    <t>安路普外购</t>
  </si>
  <si>
    <t>瑞隆祥</t>
  </si>
  <si>
    <t>SHT0013747</t>
  </si>
  <si>
    <t>升降气阀手柄</t>
  </si>
  <si>
    <t>SHT0013748</t>
  </si>
  <si>
    <t>速降按钮</t>
  </si>
  <si>
    <t>SHT0013786</t>
  </si>
  <si>
    <t>X5000副边罩壳固定钣金</t>
  </si>
  <si>
    <t>钣金件</t>
  </si>
  <si>
    <t>SAPH440 t=2.0</t>
  </si>
  <si>
    <t>河北外购</t>
  </si>
  <si>
    <t>2021.08.16增加</t>
  </si>
  <si>
    <t>SHT0013805</t>
  </si>
  <si>
    <t>X5000副驾前升降手柄组件</t>
  </si>
  <si>
    <t>SHT0013808</t>
  </si>
  <si>
    <t>X5000副驾后升降手柄组件</t>
  </si>
  <si>
    <t>SHT0013752</t>
  </si>
  <si>
    <t>X5000副驾左侧边板组件</t>
  </si>
  <si>
    <t>SHT0013753</t>
  </si>
  <si>
    <t>X5000副驾右侧边板组件</t>
  </si>
  <si>
    <t>SHT0013895</t>
  </si>
  <si>
    <t>滑轨总成</t>
  </si>
  <si>
    <t>核心件</t>
  </si>
  <si>
    <t>张加</t>
  </si>
  <si>
    <t>2021.09.27增加</t>
  </si>
  <si>
    <t>SHT0013889</t>
  </si>
  <si>
    <t>扶手支架总成</t>
  </si>
  <si>
    <t>阳晨短扶手</t>
  </si>
  <si>
    <t>SLT0010347</t>
  </si>
  <si>
    <t>扶手总成</t>
  </si>
  <si>
    <t>装配分总成</t>
  </si>
  <si>
    <t>SLT0010423</t>
  </si>
  <si>
    <t>扶手固定螺栓</t>
  </si>
  <si>
    <t>机加件</t>
  </si>
  <si>
    <t>65Mn</t>
  </si>
  <si>
    <t>SLT0010427</t>
  </si>
  <si>
    <t>扶手堵盖C</t>
  </si>
  <si>
    <t>PA6+GF30</t>
  </si>
  <si>
    <t>SHT0013902</t>
  </si>
  <si>
    <t>座垫护面总成</t>
  </si>
  <si>
    <t>湘乡简美</t>
  </si>
  <si>
    <t>SHT0013903</t>
  </si>
  <si>
    <t>副驾驶座垫护面总成</t>
  </si>
  <si>
    <t>SHT0001684</t>
  </si>
  <si>
    <t>H5-6802127</t>
  </si>
  <si>
    <t>安全带外部罩壳固定卡片</t>
  </si>
  <si>
    <t>鑫祺</t>
  </si>
  <si>
    <t>SHT0013894</t>
  </si>
  <si>
    <t>座垫前部罩壳</t>
  </si>
  <si>
    <t>吉林省永固塑料制品有限公司</t>
  </si>
  <si>
    <t>BPC0010220</t>
  </si>
  <si>
    <t>腰托二联阀开关总成</t>
  </si>
  <si>
    <t>分总成</t>
  </si>
  <si>
    <t>2021.10.22增加</t>
  </si>
  <si>
    <t>SHT0014869</t>
  </si>
  <si>
    <t>驾驶员坐垫护面总成（通风）</t>
  </si>
  <si>
    <t>PVC</t>
  </si>
  <si>
    <t>装配总成件</t>
  </si>
  <si>
    <t>2022.7.5增加</t>
  </si>
  <si>
    <t>SHT0014870</t>
  </si>
  <si>
    <t>靠背面套总成</t>
  </si>
  <si>
    <t>总成件</t>
  </si>
  <si>
    <t>SHT0015069</t>
  </si>
  <si>
    <t>侧翼无纺布</t>
  </si>
  <si>
    <t>无纺布</t>
  </si>
  <si>
    <t>2022.10.24增加</t>
  </si>
  <si>
    <t>SHT0013709</t>
  </si>
  <si>
    <t>副驾驶员靠背骨架焊接总成</t>
  </si>
  <si>
    <t>带安全带</t>
  </si>
  <si>
    <t>新强力</t>
  </si>
  <si>
    <t>2024.1,25新增</t>
  </si>
  <si>
    <t>SHT0014940</t>
  </si>
  <si>
    <t>靠背骨架焊接总成</t>
  </si>
  <si>
    <t>SHT0017240</t>
  </si>
  <si>
    <t>2024.5.7增加</t>
  </si>
  <si>
    <t>SHT0017238</t>
  </si>
  <si>
    <t>SHT0018112</t>
  </si>
  <si>
    <t>2025.3.28新增</t>
  </si>
  <si>
    <t>SHT0018113</t>
  </si>
  <si>
    <t>底支架总成</t>
  </si>
  <si>
    <t>焊接总成件</t>
  </si>
  <si>
    <t>BFA0010020</t>
  </si>
  <si>
    <t>全金属六角法兰面锁紧螺母</t>
  </si>
  <si>
    <t>标准件</t>
  </si>
  <si>
    <t>M5</t>
  </si>
  <si>
    <t>2025.5.13新增，长春域使用，需要重新签署价格协议</t>
  </si>
  <si>
    <t>SHT0010802</t>
  </si>
  <si>
    <t>延伸锁止钣金固定螺栓</t>
  </si>
  <si>
    <t>10B21</t>
  </si>
  <si>
    <t>SHT0017073</t>
  </si>
  <si>
    <t>驾驶员坐盆总成</t>
  </si>
  <si>
    <t>t=1.0
ST12</t>
  </si>
  <si>
    <t>SHT0017075</t>
  </si>
  <si>
    <t>延伸钢带</t>
  </si>
  <si>
    <t>t=2.0
65Mn</t>
  </si>
  <si>
    <t>SHT0017827</t>
  </si>
  <si>
    <t>2025.5.13新增</t>
  </si>
  <si>
    <t>BEC0010352</t>
  </si>
  <si>
    <t>振动电机总成</t>
  </si>
  <si>
    <t>电器件</t>
  </si>
  <si>
    <t>BEC0010353</t>
  </si>
  <si>
    <t>转接线总成</t>
  </si>
  <si>
    <t>SHT0018466</t>
  </si>
  <si>
    <t>2025.8.6新增</t>
  </si>
  <si>
    <t>SHT0018464</t>
  </si>
  <si>
    <t>靠背护面总成</t>
  </si>
  <si>
    <t>SHT0018644</t>
  </si>
  <si>
    <t>2025.8.29新增</t>
  </si>
  <si>
    <t>SHT0018645</t>
  </si>
  <si>
    <t>SHT0018646</t>
  </si>
  <si>
    <t>SHT0018647</t>
  </si>
  <si>
    <t>SHT0018648</t>
  </si>
  <si>
    <t>SHT0018424</t>
  </si>
  <si>
    <t>坐垫风扇无纺布</t>
  </si>
  <si>
    <t>注塑件</t>
  </si>
  <si>
    <t>聚氨酯</t>
  </si>
  <si>
    <t>SHT0018423</t>
  </si>
  <si>
    <t>坐垫预埋钢丝</t>
  </si>
  <si>
    <t>钢丝</t>
  </si>
  <si>
    <t>φ2-GBT708
Q235-GBT11253</t>
  </si>
  <si>
    <t>SHT0018598</t>
  </si>
  <si>
    <t>坐垫舒适性海绵</t>
  </si>
  <si>
    <t>面料</t>
  </si>
  <si>
    <t>SHT0018597</t>
  </si>
  <si>
    <t>座垫通风3D网格</t>
  </si>
  <si>
    <t>BEC0010360</t>
  </si>
  <si>
    <t>坐垫风扇总成</t>
  </si>
  <si>
    <t>李子坤</t>
  </si>
  <si>
    <t>长春工厂使用，西安工厂签署协议2025.8.29新增</t>
  </si>
  <si>
    <t>BEC0010385</t>
  </si>
  <si>
    <t>坐垫加热垫总成</t>
  </si>
  <si>
    <t>SHT0018654</t>
  </si>
  <si>
    <t>SHT0018649</t>
  </si>
  <si>
    <t>实心垫片</t>
  </si>
  <si>
    <t>底座模块化使用</t>
  </si>
  <si>
    <t>河北自制</t>
  </si>
  <si>
    <t>SHT0016866</t>
  </si>
  <si>
    <t>2025.10.20设变，需增加四个地脚垫片</t>
  </si>
  <si>
    <t>SHT0018880</t>
  </si>
  <si>
    <t>副驾驶员靠背护面总成（不带安全带+通风）</t>
  </si>
  <si>
    <t>2025.10.20新增</t>
  </si>
  <si>
    <t>SHT0018882</t>
  </si>
  <si>
    <t>项目名称：X5000</t>
  </si>
  <si>
    <t>项目代码：ZY2107</t>
  </si>
  <si>
    <t>李朝峰</t>
  </si>
  <si>
    <t>删除</t>
  </si>
  <si>
    <t>SHT0013710</t>
  </si>
  <si>
    <t>SHT0013680</t>
  </si>
  <si>
    <t>扶手支架</t>
  </si>
  <si>
    <t>SHT0013666</t>
  </si>
  <si>
    <t>BFA0010071</t>
  </si>
  <si>
    <t>扶手锁止销</t>
  </si>
  <si>
    <t>SHT0013681</t>
  </si>
  <si>
    <t>扶手外盖板</t>
  </si>
  <si>
    <t>SHT0013581</t>
  </si>
  <si>
    <t>驾驶员靠背护面总成</t>
  </si>
  <si>
    <t>无扶手</t>
  </si>
  <si>
    <t>张涛</t>
  </si>
  <si>
    <t>SHT0013582</t>
  </si>
  <si>
    <t>右扶手</t>
  </si>
  <si>
    <t>SHT0013657</t>
  </si>
  <si>
    <t>右扶手+通风</t>
  </si>
  <si>
    <t>SHT0013583</t>
  </si>
  <si>
    <t>通风</t>
  </si>
  <si>
    <t>SHT0013584</t>
  </si>
  <si>
    <t>SHT0013586</t>
  </si>
  <si>
    <t>SHT0000047</t>
  </si>
  <si>
    <t>YJ-6806004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</si>
  <si>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</si>
  <si>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</si>
  <si>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</si>
  <si>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</si>
  <si>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</si>
  <si>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</si>
  <si>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</si>
  <si>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</si>
  <si>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</si>
  <si>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</si>
  <si>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</si>
  <si>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</si>
  <si>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</si>
  <si>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</si>
  <si>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</si>
  <si>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</si>
  <si>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</si>
  <si>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</si>
  <si>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</si>
  <si>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</si>
  <si>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</si>
  <si>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</si>
  <si>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</si>
  <si>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</si>
  <si>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</si>
  <si>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</si>
  <si>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</si>
  <si>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</si>
  <si>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</si>
  <si>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</si>
  <si>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</si>
  <si>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</si>
  <si>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</si>
  <si>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</si>
  <si>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</si>
  <si>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</si>
  <si>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</si>
  <si>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</si>
  <si>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</si>
  <si>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</si>
  <si>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</si>
  <si>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</si>
  <si>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</si>
  <si>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</si>
  <si>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</si>
  <si>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</si>
  <si>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</si>
  <si>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</si>
  <si>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</si>
  <si>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</si>
  <si>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</si>
  <si>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</si>
  <si>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</si>
  <si>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</si>
  <si>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</si>
  <si>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</si>
  <si>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</si>
  <si>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</si>
  <si>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</si>
  <si>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</si>
  <si>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</si>
  <si>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</si>
  <si>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</si>
  <si>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</si>
  <si>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</si>
  <si>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</si>
  <si>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</si>
  <si>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</si>
  <si>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</si>
  <si>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</si>
  <si>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发泡总成</t>
  </si>
  <si>
    <t>电阻焊总成</t>
  </si>
  <si>
    <t>海绵</t>
  </si>
  <si>
    <t>海绵+织网</t>
  </si>
  <si>
    <t>拉线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</si>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</sst>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.0000_);[Red]\(0.0000\)"/>
    <numFmt numFmtId="179" formatCode="0.0000_ 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z val="10"/>
      <name val="宋体"/>
      <charset val="134"/>
    </font>
    <font>
      <sz val="12"/>
      <name val="微软雅黑"/>
      <charset val="134"/>
    </font>
    <font>
      <sz val="10"/>
      <color indexed="0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1" applyNumberFormat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6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41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45" fillId="34" borderId="26" applyNumberFormat="0" applyFont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39" fillId="0" borderId="0"/>
    <xf numFmtId="0" fontId="46" fillId="0" borderId="0" applyNumberFormat="0" applyFill="0" applyBorder="0" applyAlignment="0" applyProtection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0" fillId="0" borderId="0"/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3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/>
  </cellStyleXfs>
  <cellXfs count="15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2" xfId="54" applyNumberFormat="1" applyFont="1" applyFill="1" applyBorder="1" applyAlignment="1" applyProtection="1">
      <alignment vertical="center" wrapText="1"/>
      <protection locked="0"/>
    </xf>
    <xf numFmtId="0" fontId="3" fillId="0" borderId="3" xfId="54" applyNumberFormat="1" applyFont="1" applyFill="1" applyBorder="1" applyAlignment="1" applyProtection="1">
      <alignment vertical="center" wrapText="1"/>
      <protection locked="0"/>
    </xf>
    <xf numFmtId="0" fontId="4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54" applyNumberFormat="1" applyFont="1" applyFill="1" applyBorder="1" applyAlignment="1" applyProtection="1">
      <alignment vertical="center" wrapText="1"/>
      <protection locked="0"/>
    </xf>
    <xf numFmtId="0" fontId="5" fillId="0" borderId="0" xfId="54" applyNumberFormat="1" applyFont="1" applyFill="1" applyBorder="1" applyAlignment="1" applyProtection="1">
      <alignment vertical="center" wrapText="1"/>
      <protection locked="0"/>
    </xf>
    <xf numFmtId="0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54" applyNumberFormat="1" applyFont="1" applyFill="1" applyBorder="1" applyAlignment="1" applyProtection="1">
      <alignment vertical="center" wrapText="1"/>
      <protection locked="0"/>
    </xf>
    <xf numFmtId="0" fontId="6" fillId="0" borderId="9" xfId="54" applyNumberFormat="1" applyFont="1" applyFill="1" applyBorder="1" applyAlignment="1" applyProtection="1">
      <alignment vertical="center" wrapText="1"/>
      <protection locked="0"/>
    </xf>
    <xf numFmtId="0" fontId="6" fillId="0" borderId="10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64" applyFont="1" applyFill="1" applyBorder="1" applyAlignment="1" applyProtection="1">
      <alignment horizontal="center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73" applyNumberFormat="1" applyFont="1" applyFill="1" applyBorder="1" applyAlignment="1">
      <alignment horizontal="center" vertical="center" wrapText="1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177" fontId="10" fillId="0" borderId="1" xfId="73" applyNumberFormat="1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8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9" applyFont="1" applyFill="1" applyBorder="1" applyAlignment="1" applyProtection="1">
      <alignment horizontal="center" vertical="center" wrapText="1"/>
      <protection locked="0"/>
    </xf>
    <xf numFmtId="0" fontId="10" fillId="0" borderId="1" xfId="71" applyFont="1" applyFill="1" applyBorder="1" applyAlignment="1">
      <alignment horizontal="center" vertical="center" wrapText="1"/>
    </xf>
    <xf numFmtId="178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>
      <alignment horizontal="center" vertical="center"/>
    </xf>
    <xf numFmtId="17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>
      <alignment horizontal="center" vertical="center"/>
    </xf>
    <xf numFmtId="178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>
      <alignment horizontal="left" vertical="center" wrapText="1"/>
    </xf>
    <xf numFmtId="0" fontId="2" fillId="2" borderId="1" xfId="51" applyFont="1" applyFill="1" applyBorder="1" applyAlignment="1" applyProtection="1">
      <alignment horizontal="center" vertical="center" wrapText="1"/>
      <protection locked="0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177" fontId="13" fillId="2" borderId="1" xfId="63" applyNumberFormat="1" applyFont="1" applyFill="1" applyBorder="1" applyAlignment="1">
      <alignment horizontal="center" vertical="center" wrapText="1"/>
    </xf>
    <xf numFmtId="0" fontId="10" fillId="2" borderId="1" xfId="51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73" applyFont="1" applyFill="1" applyBorder="1" applyAlignment="1">
      <alignment horizontal="center" vertical="center"/>
    </xf>
    <xf numFmtId="178" fontId="10" fillId="2" borderId="1" xfId="69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4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1" xfId="56" applyFont="1" applyFill="1" applyBorder="1" applyAlignment="1">
      <alignment horizontal="left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0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8" fillId="0" borderId="9" xfId="56" applyFont="1" applyFill="1" applyBorder="1" applyAlignment="1">
      <alignment horizontal="center" vertical="center"/>
    </xf>
    <xf numFmtId="0" fontId="19" fillId="0" borderId="0" xfId="56" applyFont="1" applyFill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3" xfId="76"/>
    <cellStyle name="BOM_Level_Below3 4 2" xfId="77"/>
    <cellStyle name="常规 2 10 3" xfId="78"/>
    <cellStyle name="样式 1 10 2 2" xfId="7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www.wps.cn/officeDocument/2023/relationships/customStorage" Target="customStorage/customStorage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0" Type="http://schemas.openxmlformats.org/officeDocument/2006/relationships/image" Target="../media/image40.png"/><Relationship Id="rId4" Type="http://schemas.openxmlformats.org/officeDocument/2006/relationships/image" Target="../media/image4.emf"/><Relationship Id="rId39" Type="http://schemas.openxmlformats.org/officeDocument/2006/relationships/image" Target="../media/image39.wmf"/><Relationship Id="rId38" Type="http://schemas.openxmlformats.org/officeDocument/2006/relationships/image" Target="../media/image38.emf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emf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emf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w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43.png"/><Relationship Id="rId8" Type="http://schemas.openxmlformats.org/officeDocument/2006/relationships/image" Target="../media/image42.png"/><Relationship Id="rId7" Type="http://schemas.openxmlformats.org/officeDocument/2006/relationships/image" Target="../media/image41.emf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13.png"/><Relationship Id="rId3" Type="http://schemas.openxmlformats.org/officeDocument/2006/relationships/image" Target="../media/image21.emf"/><Relationship Id="rId2" Type="http://schemas.openxmlformats.org/officeDocument/2006/relationships/image" Target="../media/image8.emf"/><Relationship Id="rId11" Type="http://schemas.openxmlformats.org/officeDocument/2006/relationships/image" Target="../media/image24.png"/><Relationship Id="rId10" Type="http://schemas.openxmlformats.org/officeDocument/2006/relationships/image" Target="../media/image44.png"/><Relationship Id="rId1" Type="http://schemas.openxmlformats.org/officeDocument/2006/relationships/image" Target="../media/image23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53.emf"/><Relationship Id="rId8" Type="http://schemas.openxmlformats.org/officeDocument/2006/relationships/image" Target="../media/image52.wmf"/><Relationship Id="rId7" Type="http://schemas.openxmlformats.org/officeDocument/2006/relationships/image" Target="../media/image51.wmf"/><Relationship Id="rId6" Type="http://schemas.openxmlformats.org/officeDocument/2006/relationships/image" Target="../media/image50.wmf"/><Relationship Id="rId5" Type="http://schemas.openxmlformats.org/officeDocument/2006/relationships/image" Target="../media/image49.wmf"/><Relationship Id="rId4" Type="http://schemas.openxmlformats.org/officeDocument/2006/relationships/image" Target="../media/image48.wmf"/><Relationship Id="rId3" Type="http://schemas.openxmlformats.org/officeDocument/2006/relationships/image" Target="../media/image47.wmf"/><Relationship Id="rId26" Type="http://schemas.openxmlformats.org/officeDocument/2006/relationships/image" Target="../media/image70.wmf"/><Relationship Id="rId25" Type="http://schemas.openxmlformats.org/officeDocument/2006/relationships/image" Target="../media/image69.wmf"/><Relationship Id="rId24" Type="http://schemas.openxmlformats.org/officeDocument/2006/relationships/image" Target="../media/image68.wmf"/><Relationship Id="rId23" Type="http://schemas.openxmlformats.org/officeDocument/2006/relationships/image" Target="../media/image67.wmf"/><Relationship Id="rId22" Type="http://schemas.openxmlformats.org/officeDocument/2006/relationships/image" Target="../media/image66.wmf"/><Relationship Id="rId21" Type="http://schemas.openxmlformats.org/officeDocument/2006/relationships/image" Target="../media/image65.wmf"/><Relationship Id="rId20" Type="http://schemas.openxmlformats.org/officeDocument/2006/relationships/image" Target="../media/image64.emf"/><Relationship Id="rId2" Type="http://schemas.openxmlformats.org/officeDocument/2006/relationships/image" Target="../media/image46.emf"/><Relationship Id="rId19" Type="http://schemas.openxmlformats.org/officeDocument/2006/relationships/image" Target="../media/image63.emf"/><Relationship Id="rId18" Type="http://schemas.openxmlformats.org/officeDocument/2006/relationships/image" Target="../media/image62.wmf"/><Relationship Id="rId17" Type="http://schemas.openxmlformats.org/officeDocument/2006/relationships/image" Target="../media/image61.emf"/><Relationship Id="rId16" Type="http://schemas.openxmlformats.org/officeDocument/2006/relationships/image" Target="../media/image60.emf"/><Relationship Id="rId15" Type="http://schemas.openxmlformats.org/officeDocument/2006/relationships/image" Target="../media/image59.wmf"/><Relationship Id="rId14" Type="http://schemas.openxmlformats.org/officeDocument/2006/relationships/image" Target="../media/image58.emf"/><Relationship Id="rId13" Type="http://schemas.openxmlformats.org/officeDocument/2006/relationships/image" Target="../media/image57.wmf"/><Relationship Id="rId12" Type="http://schemas.openxmlformats.org/officeDocument/2006/relationships/image" Target="../media/image56.wmf"/><Relationship Id="rId11" Type="http://schemas.openxmlformats.org/officeDocument/2006/relationships/image" Target="../media/image55.emf"/><Relationship Id="rId10" Type="http://schemas.openxmlformats.org/officeDocument/2006/relationships/image" Target="../media/image54.wmf"/><Relationship Id="rId1" Type="http://schemas.openxmlformats.org/officeDocument/2006/relationships/image" Target="../media/image4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66675</xdr:colOff>
      <xdr:row>8</xdr:row>
      <xdr:rowOff>66675</xdr:rowOff>
    </xdr:from>
    <xdr:to>
      <xdr:col>6</xdr:col>
      <xdr:colOff>523875</xdr:colOff>
      <xdr:row>8</xdr:row>
      <xdr:rowOff>328930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6235" y="2044700"/>
          <a:ext cx="456565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7</xdr:row>
      <xdr:rowOff>57150</xdr:rowOff>
    </xdr:from>
    <xdr:to>
      <xdr:col>6</xdr:col>
      <xdr:colOff>507365</xdr:colOff>
      <xdr:row>7</xdr:row>
      <xdr:rowOff>314325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4335" y="1603375"/>
          <a:ext cx="40259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12</xdr:row>
      <xdr:rowOff>95250</xdr:rowOff>
    </xdr:from>
    <xdr:to>
      <xdr:col>6</xdr:col>
      <xdr:colOff>466725</xdr:colOff>
      <xdr:row>12</xdr:row>
      <xdr:rowOff>323850</xdr:rowOff>
    </xdr:to>
    <xdr:pic>
      <xdr:nvPicPr>
        <xdr:cNvPr id="28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5285" y="38004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14</xdr:row>
      <xdr:rowOff>66675</xdr:rowOff>
    </xdr:from>
    <xdr:to>
      <xdr:col>6</xdr:col>
      <xdr:colOff>461645</xdr:colOff>
      <xdr:row>14</xdr:row>
      <xdr:rowOff>304800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810" y="4635500"/>
          <a:ext cx="36639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16</xdr:row>
      <xdr:rowOff>66675</xdr:rowOff>
    </xdr:from>
    <xdr:to>
      <xdr:col>6</xdr:col>
      <xdr:colOff>427990</xdr:colOff>
      <xdr:row>16</xdr:row>
      <xdr:rowOff>334645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4335" y="5499100"/>
          <a:ext cx="32321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17</xdr:row>
      <xdr:rowOff>76200</xdr:rowOff>
    </xdr:from>
    <xdr:to>
      <xdr:col>6</xdr:col>
      <xdr:colOff>447675</xdr:colOff>
      <xdr:row>17</xdr:row>
      <xdr:rowOff>327025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136"/>
        <a:stretch>
          <a:fillRect/>
        </a:stretch>
      </xdr:blipFill>
      <xdr:spPr>
        <a:xfrm>
          <a:off x="4251960" y="5940425"/>
          <a:ext cx="29527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18</xdr:row>
      <xdr:rowOff>71755</xdr:rowOff>
    </xdr:from>
    <xdr:to>
      <xdr:col>6</xdr:col>
      <xdr:colOff>475615</xdr:colOff>
      <xdr:row>18</xdr:row>
      <xdr:rowOff>321945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29" r="-1138" b="10960"/>
        <a:stretch>
          <a:fillRect/>
        </a:stretch>
      </xdr:blipFill>
      <xdr:spPr>
        <a:xfrm>
          <a:off x="4213225" y="6367780"/>
          <a:ext cx="36195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</xdr:row>
      <xdr:rowOff>76200</xdr:rowOff>
    </xdr:from>
    <xdr:to>
      <xdr:col>6</xdr:col>
      <xdr:colOff>507365</xdr:colOff>
      <xdr:row>9</xdr:row>
      <xdr:rowOff>340995</xdr:rowOff>
    </xdr:to>
    <xdr:pic>
      <xdr:nvPicPr>
        <xdr:cNvPr id="34" name="Picture 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4335" y="2486025"/>
          <a:ext cx="402590" cy="2647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85725</xdr:colOff>
      <xdr:row>13</xdr:row>
      <xdr:rowOff>95250</xdr:rowOff>
    </xdr:from>
    <xdr:to>
      <xdr:col>6</xdr:col>
      <xdr:colOff>466725</xdr:colOff>
      <xdr:row>13</xdr:row>
      <xdr:rowOff>323850</xdr:rowOff>
    </xdr:to>
    <xdr:pic>
      <xdr:nvPicPr>
        <xdr:cNvPr id="35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5285" y="42322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10</xdr:row>
      <xdr:rowOff>66675</xdr:rowOff>
    </xdr:from>
    <xdr:to>
      <xdr:col>6</xdr:col>
      <xdr:colOff>487680</xdr:colOff>
      <xdr:row>10</xdr:row>
      <xdr:rowOff>323850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5285" y="2908300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11</xdr:row>
      <xdr:rowOff>57150</xdr:rowOff>
    </xdr:from>
    <xdr:to>
      <xdr:col>6</xdr:col>
      <xdr:colOff>497205</xdr:colOff>
      <xdr:row>11</xdr:row>
      <xdr:rowOff>314325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810" y="333057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20</xdr:row>
      <xdr:rowOff>53975</xdr:rowOff>
    </xdr:from>
    <xdr:to>
      <xdr:col>6</xdr:col>
      <xdr:colOff>440690</xdr:colOff>
      <xdr:row>20</xdr:row>
      <xdr:rowOff>273685</xdr:rowOff>
    </xdr:to>
    <xdr:pic>
      <xdr:nvPicPr>
        <xdr:cNvPr id="2" name="Picture 265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97" b="-1097"/>
        <a:stretch>
          <a:fillRect/>
        </a:stretch>
      </xdr:blipFill>
      <xdr:spPr>
        <a:xfrm>
          <a:off x="4175760" y="7213600"/>
          <a:ext cx="364490" cy="219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21</xdr:row>
      <xdr:rowOff>53975</xdr:rowOff>
    </xdr:from>
    <xdr:to>
      <xdr:col>6</xdr:col>
      <xdr:colOff>485775</xdr:colOff>
      <xdr:row>21</xdr:row>
      <xdr:rowOff>295275</xdr:rowOff>
    </xdr:to>
    <xdr:pic>
      <xdr:nvPicPr>
        <xdr:cNvPr id="3" name="Picture 4937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810" y="7645400"/>
          <a:ext cx="39052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22</xdr:row>
      <xdr:rowOff>34925</xdr:rowOff>
    </xdr:from>
    <xdr:to>
      <xdr:col>6</xdr:col>
      <xdr:colOff>438785</xdr:colOff>
      <xdr:row>22</xdr:row>
      <xdr:rowOff>273050</xdr:rowOff>
    </xdr:to>
    <xdr:pic>
      <xdr:nvPicPr>
        <xdr:cNvPr id="4" name="图片 481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810" y="8058150"/>
          <a:ext cx="34353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15</xdr:row>
      <xdr:rowOff>44450</xdr:rowOff>
    </xdr:from>
    <xdr:to>
      <xdr:col>6</xdr:col>
      <xdr:colOff>482600</xdr:colOff>
      <xdr:row>15</xdr:row>
      <xdr:rowOff>320675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860" y="5045075"/>
          <a:ext cx="368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229235</xdr:colOff>
      <xdr:row>0</xdr:row>
      <xdr:rowOff>153035</xdr:rowOff>
    </xdr:from>
    <xdr:to>
      <xdr:col>1</xdr:col>
      <xdr:colOff>650875</xdr:colOff>
      <xdr:row>3</xdr:row>
      <xdr:rowOff>19685</xdr:rowOff>
    </xdr:to>
    <xdr:pic>
      <xdr:nvPicPr>
        <xdr:cNvPr id="6" name="图片 68" descr="厂标.bmp"/>
        <xdr:cNvPicPr>
          <a:picLocks noChangeAspect="1"/>
        </xdr:cNvPicPr>
      </xdr:nvPicPr>
      <xdr:blipFill>
        <a:blip r:embed="rId13" cstate="print"/>
        <a:srcRect r="38303" b="44286"/>
        <a:stretch>
          <a:fillRect/>
        </a:stretch>
      </xdr:blipFill>
      <xdr:spPr>
        <a:xfrm>
          <a:off x="229235" y="153035"/>
          <a:ext cx="73914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146685</xdr:colOff>
      <xdr:row>23</xdr:row>
      <xdr:rowOff>44450</xdr:rowOff>
    </xdr:from>
    <xdr:to>
      <xdr:col>6</xdr:col>
      <xdr:colOff>356870</xdr:colOff>
      <xdr:row>23</xdr:row>
      <xdr:rowOff>273050</xdr:rowOff>
    </xdr:to>
    <xdr:pic>
      <xdr:nvPicPr>
        <xdr:cNvPr id="8" name="Picture 1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246245" y="8499475"/>
          <a:ext cx="21018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163195</xdr:colOff>
      <xdr:row>24</xdr:row>
      <xdr:rowOff>135255</xdr:rowOff>
    </xdr:from>
    <xdr:to>
      <xdr:col>6</xdr:col>
      <xdr:colOff>362585</xdr:colOff>
      <xdr:row>24</xdr:row>
      <xdr:rowOff>312420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9022080"/>
          <a:ext cx="19939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25</xdr:row>
      <xdr:rowOff>106045</xdr:rowOff>
    </xdr:from>
    <xdr:to>
      <xdr:col>6</xdr:col>
      <xdr:colOff>414020</xdr:colOff>
      <xdr:row>25</xdr:row>
      <xdr:rowOff>345440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010" y="9424670"/>
          <a:ext cx="24257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163830</xdr:colOff>
      <xdr:row>26</xdr:row>
      <xdr:rowOff>106045</xdr:rowOff>
    </xdr:from>
    <xdr:to>
      <xdr:col>6</xdr:col>
      <xdr:colOff>401955</xdr:colOff>
      <xdr:row>26</xdr:row>
      <xdr:rowOff>322580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3390" y="9856470"/>
          <a:ext cx="23812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147955</xdr:colOff>
      <xdr:row>27</xdr:row>
      <xdr:rowOff>92710</xdr:rowOff>
    </xdr:from>
    <xdr:to>
      <xdr:col>6</xdr:col>
      <xdr:colOff>429260</xdr:colOff>
      <xdr:row>27</xdr:row>
      <xdr:rowOff>348615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7515" y="10274935"/>
          <a:ext cx="281305" cy="25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33</xdr:row>
      <xdr:rowOff>120650</xdr:rowOff>
    </xdr:from>
    <xdr:to>
      <xdr:col>6</xdr:col>
      <xdr:colOff>485775</xdr:colOff>
      <xdr:row>33</xdr:row>
      <xdr:rowOff>349250</xdr:rowOff>
    </xdr:to>
    <xdr:pic>
      <xdr:nvPicPr>
        <xdr:cNvPr id="46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4335" y="128936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35</xdr:row>
      <xdr:rowOff>63500</xdr:rowOff>
    </xdr:from>
    <xdr:to>
      <xdr:col>6</xdr:col>
      <xdr:colOff>445135</xdr:colOff>
      <xdr:row>35</xdr:row>
      <xdr:rowOff>355600</xdr:rowOff>
    </xdr:to>
    <xdr:pic>
      <xdr:nvPicPr>
        <xdr:cNvPr id="47" name="图片 4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flipH="1">
          <a:off x="4204335" y="13700125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28</xdr:row>
      <xdr:rowOff>63500</xdr:rowOff>
    </xdr:from>
    <xdr:to>
      <xdr:col>6</xdr:col>
      <xdr:colOff>466725</xdr:colOff>
      <xdr:row>28</xdr:row>
      <xdr:rowOff>330200</xdr:rowOff>
    </xdr:to>
    <xdr:pic>
      <xdr:nvPicPr>
        <xdr:cNvPr id="48" name="Picture 5548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13860" y="1067752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34</xdr:row>
      <xdr:rowOff>120650</xdr:rowOff>
    </xdr:from>
    <xdr:to>
      <xdr:col>6</xdr:col>
      <xdr:colOff>523875</xdr:colOff>
      <xdr:row>34</xdr:row>
      <xdr:rowOff>349250</xdr:rowOff>
    </xdr:to>
    <xdr:pic>
      <xdr:nvPicPr>
        <xdr:cNvPr id="49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2435" y="13325475"/>
          <a:ext cx="38036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36</xdr:row>
      <xdr:rowOff>92075</xdr:rowOff>
    </xdr:from>
    <xdr:to>
      <xdr:col>6</xdr:col>
      <xdr:colOff>447675</xdr:colOff>
      <xdr:row>36</xdr:row>
      <xdr:rowOff>320040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2910" y="14160500"/>
          <a:ext cx="31432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37</xdr:row>
      <xdr:rowOff>111125</xdr:rowOff>
    </xdr:from>
    <xdr:to>
      <xdr:col>6</xdr:col>
      <xdr:colOff>509270</xdr:colOff>
      <xdr:row>37</xdr:row>
      <xdr:rowOff>368300</xdr:rowOff>
    </xdr:to>
    <xdr:pic>
      <xdr:nvPicPr>
        <xdr:cNvPr id="20" name="图片 465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7660" y="14611350"/>
          <a:ext cx="47117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50800</xdr:colOff>
      <xdr:row>38</xdr:row>
      <xdr:rowOff>98425</xdr:rowOff>
    </xdr:from>
    <xdr:to>
      <xdr:col>6</xdr:col>
      <xdr:colOff>431800</xdr:colOff>
      <xdr:row>38</xdr:row>
      <xdr:rowOff>327025</xdr:rowOff>
    </xdr:to>
    <xdr:pic>
      <xdr:nvPicPr>
        <xdr:cNvPr id="17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0360" y="15030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74612</xdr:colOff>
      <xdr:row>39</xdr:row>
      <xdr:rowOff>74612</xdr:rowOff>
    </xdr:from>
    <xdr:to>
      <xdr:col>6</xdr:col>
      <xdr:colOff>436562</xdr:colOff>
      <xdr:row>39</xdr:row>
      <xdr:rowOff>293687</xdr:rowOff>
    </xdr:to>
    <xdr:pic>
      <xdr:nvPicPr>
        <xdr:cNvPr id="36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44975" y="153663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144780</xdr:colOff>
      <xdr:row>40</xdr:row>
      <xdr:rowOff>12700</xdr:rowOff>
    </xdr:from>
    <xdr:to>
      <xdr:col>6</xdr:col>
      <xdr:colOff>436880</xdr:colOff>
      <xdr:row>40</xdr:row>
      <xdr:rowOff>415925</xdr:rowOff>
    </xdr:to>
    <xdr:pic>
      <xdr:nvPicPr>
        <xdr:cNvPr id="11" name="图片 1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4340" y="15808325"/>
          <a:ext cx="292100" cy="403225"/>
        </a:xfrm>
        <a:prstGeom prst="rect">
          <a:avLst/>
        </a:prstGeom>
      </xdr:spPr>
    </xdr:pic>
    <xdr:clientData/>
  </xdr:twoCellAnchor>
  <xdr:oneCellAnchor>
    <xdr:from>
      <xdr:col>6</xdr:col>
      <xdr:colOff>126365</xdr:colOff>
      <xdr:row>42</xdr:row>
      <xdr:rowOff>101600</xdr:rowOff>
    </xdr:from>
    <xdr:ext cx="295275" cy="228600"/>
    <xdr:pic>
      <xdr:nvPicPr>
        <xdr:cNvPr id="39" name="图片 225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676019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57150</xdr:colOff>
      <xdr:row>41</xdr:row>
      <xdr:rowOff>104775</xdr:rowOff>
    </xdr:from>
    <xdr:to>
      <xdr:col>6</xdr:col>
      <xdr:colOff>485775</xdr:colOff>
      <xdr:row>41</xdr:row>
      <xdr:rowOff>359410</xdr:rowOff>
    </xdr:to>
    <xdr:pic>
      <xdr:nvPicPr>
        <xdr:cNvPr id="42" name="Picture 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6710" y="16331565"/>
          <a:ext cx="428625" cy="254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95250</xdr:colOff>
      <xdr:row>43</xdr:row>
      <xdr:rowOff>85725</xdr:rowOff>
    </xdr:from>
    <xdr:to>
      <xdr:col>6</xdr:col>
      <xdr:colOff>476250</xdr:colOff>
      <xdr:row>43</xdr:row>
      <xdr:rowOff>314325</xdr:rowOff>
    </xdr:to>
    <xdr:pic>
      <xdr:nvPicPr>
        <xdr:cNvPr id="7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810" y="1717548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44</xdr:row>
      <xdr:rowOff>76200</xdr:rowOff>
    </xdr:from>
    <xdr:to>
      <xdr:col>6</xdr:col>
      <xdr:colOff>476250</xdr:colOff>
      <xdr:row>44</xdr:row>
      <xdr:rowOff>295275</xdr:rowOff>
    </xdr:to>
    <xdr:pic>
      <xdr:nvPicPr>
        <xdr:cNvPr id="15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84980" y="175253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88265</xdr:colOff>
      <xdr:row>46</xdr:row>
      <xdr:rowOff>37465</xdr:rowOff>
    </xdr:from>
    <xdr:to>
      <xdr:col>6</xdr:col>
      <xdr:colOff>461645</xdr:colOff>
      <xdr:row>46</xdr:row>
      <xdr:rowOff>317500</xdr:rowOff>
    </xdr:to>
    <xdr:pic>
      <xdr:nvPicPr>
        <xdr:cNvPr id="18" name="图片 1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187825" y="18420715"/>
          <a:ext cx="373380" cy="280035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45</xdr:row>
      <xdr:rowOff>57150</xdr:rowOff>
    </xdr:from>
    <xdr:to>
      <xdr:col>6</xdr:col>
      <xdr:colOff>466725</xdr:colOff>
      <xdr:row>45</xdr:row>
      <xdr:rowOff>323850</xdr:rowOff>
    </xdr:to>
    <xdr:pic>
      <xdr:nvPicPr>
        <xdr:cNvPr id="19" name="Picture 5548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13860" y="1800923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107315</xdr:colOff>
      <xdr:row>47</xdr:row>
      <xdr:rowOff>83820</xdr:rowOff>
    </xdr:from>
    <xdr:to>
      <xdr:col>6</xdr:col>
      <xdr:colOff>405098</xdr:colOff>
      <xdr:row>47</xdr:row>
      <xdr:rowOff>375175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18898235"/>
          <a:ext cx="297180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126365</xdr:colOff>
      <xdr:row>48</xdr:row>
      <xdr:rowOff>69215</xdr:rowOff>
    </xdr:from>
    <xdr:to>
      <xdr:col>6</xdr:col>
      <xdr:colOff>419735</xdr:colOff>
      <xdr:row>48</xdr:row>
      <xdr:rowOff>368935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9314795"/>
          <a:ext cx="29337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62865</xdr:colOff>
      <xdr:row>49</xdr:row>
      <xdr:rowOff>107315</xdr:rowOff>
    </xdr:from>
    <xdr:to>
      <xdr:col>6</xdr:col>
      <xdr:colOff>396875</xdr:colOff>
      <xdr:row>49</xdr:row>
      <xdr:rowOff>338455</xdr:rowOff>
    </xdr:to>
    <xdr:pic>
      <xdr:nvPicPr>
        <xdr:cNvPr id="23" name="图片 2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162425" y="19784060"/>
          <a:ext cx="334010" cy="231140"/>
        </a:xfrm>
        <a:prstGeom prst="rect">
          <a:avLst/>
        </a:prstGeom>
      </xdr:spPr>
    </xdr:pic>
    <xdr:clientData/>
  </xdr:twoCellAnchor>
  <xdr:twoCellAnchor>
    <xdr:from>
      <xdr:col>6</xdr:col>
      <xdr:colOff>50165</xdr:colOff>
      <xdr:row>50</xdr:row>
      <xdr:rowOff>62865</xdr:rowOff>
    </xdr:from>
    <xdr:to>
      <xdr:col>6</xdr:col>
      <xdr:colOff>361950</xdr:colOff>
      <xdr:row>50</xdr:row>
      <xdr:rowOff>252095</xdr:rowOff>
    </xdr:to>
    <xdr:pic>
      <xdr:nvPicPr>
        <xdr:cNvPr id="24" name="图片 2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149725" y="20170775"/>
          <a:ext cx="311785" cy="18923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54</xdr:row>
      <xdr:rowOff>85725</xdr:rowOff>
    </xdr:from>
    <xdr:to>
      <xdr:col>6</xdr:col>
      <xdr:colOff>476250</xdr:colOff>
      <xdr:row>54</xdr:row>
      <xdr:rowOff>314325</xdr:rowOff>
    </xdr:to>
    <xdr:pic>
      <xdr:nvPicPr>
        <xdr:cNvPr id="12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810" y="2191829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74612</xdr:colOff>
      <xdr:row>55</xdr:row>
      <xdr:rowOff>74612</xdr:rowOff>
    </xdr:from>
    <xdr:to>
      <xdr:col>6</xdr:col>
      <xdr:colOff>436562</xdr:colOff>
      <xdr:row>55</xdr:row>
      <xdr:rowOff>293687</xdr:rowOff>
    </xdr:to>
    <xdr:pic>
      <xdr:nvPicPr>
        <xdr:cNvPr id="13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44975" y="2226627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31750</xdr:colOff>
      <xdr:row>66</xdr:row>
      <xdr:rowOff>431800</xdr:rowOff>
    </xdr:from>
    <xdr:ext cx="373320" cy="280782"/>
    <xdr:pic>
      <xdr:nvPicPr>
        <xdr:cNvPr id="54" name="图片 53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131310" y="27437715"/>
          <a:ext cx="372745" cy="280670"/>
        </a:xfrm>
        <a:prstGeom prst="rect">
          <a:avLst/>
        </a:prstGeom>
      </xdr:spPr>
    </xdr:pic>
    <xdr:clientData/>
  </xdr:oneCellAnchor>
  <xdr:twoCellAnchor>
    <xdr:from>
      <xdr:col>6</xdr:col>
      <xdr:colOff>115570</xdr:colOff>
      <xdr:row>59</xdr:row>
      <xdr:rowOff>66040</xdr:rowOff>
    </xdr:from>
    <xdr:to>
      <xdr:col>6</xdr:col>
      <xdr:colOff>433705</xdr:colOff>
      <xdr:row>59</xdr:row>
      <xdr:rowOff>335915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5130" y="24054435"/>
          <a:ext cx="31813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90170</xdr:colOff>
      <xdr:row>60</xdr:row>
      <xdr:rowOff>97790</xdr:rowOff>
    </xdr:from>
    <xdr:to>
      <xdr:col>6</xdr:col>
      <xdr:colOff>363883</xdr:colOff>
      <xdr:row>60</xdr:row>
      <xdr:rowOff>367665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9730" y="24517350"/>
          <a:ext cx="27368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159805</xdr:colOff>
      <xdr:row>38</xdr:row>
      <xdr:rowOff>94032</xdr:rowOff>
    </xdr:from>
    <xdr:to>
      <xdr:col>6</xdr:col>
      <xdr:colOff>385230</xdr:colOff>
      <xdr:row>38</xdr:row>
      <xdr:rowOff>314377</xdr:rowOff>
    </xdr:to>
    <xdr:pic>
      <xdr:nvPicPr>
        <xdr:cNvPr id="59" name="图片 58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258945" y="15026005"/>
          <a:ext cx="225425" cy="22034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40</xdr:row>
      <xdr:rowOff>33617</xdr:rowOff>
    </xdr:from>
    <xdr:to>
      <xdr:col>6</xdr:col>
      <xdr:colOff>440690</xdr:colOff>
      <xdr:row>40</xdr:row>
      <xdr:rowOff>281902</xdr:rowOff>
    </xdr:to>
    <xdr:pic>
      <xdr:nvPicPr>
        <xdr:cNvPr id="60" name="图片 59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90060" y="15828645"/>
          <a:ext cx="250190" cy="248285"/>
        </a:xfrm>
        <a:prstGeom prst="rect">
          <a:avLst/>
        </a:prstGeom>
      </xdr:spPr>
    </xdr:pic>
    <xdr:clientData/>
  </xdr:twoCellAnchor>
  <xdr:twoCellAnchor editAs="oneCell">
    <xdr:from>
      <xdr:col>6</xdr:col>
      <xdr:colOff>134472</xdr:colOff>
      <xdr:row>41</xdr:row>
      <xdr:rowOff>78442</xdr:rowOff>
    </xdr:from>
    <xdr:to>
      <xdr:col>6</xdr:col>
      <xdr:colOff>378947</xdr:colOff>
      <xdr:row>41</xdr:row>
      <xdr:rowOff>298152</xdr:rowOff>
    </xdr:to>
    <xdr:pic>
      <xdr:nvPicPr>
        <xdr:cNvPr id="61" name="图片 60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233545" y="16304895"/>
          <a:ext cx="244475" cy="219710"/>
        </a:xfrm>
        <a:prstGeom prst="rect">
          <a:avLst/>
        </a:prstGeom>
      </xdr:spPr>
    </xdr:pic>
    <xdr:clientData/>
  </xdr:twoCellAnchor>
  <xdr:oneCellAnchor>
    <xdr:from>
      <xdr:col>6</xdr:col>
      <xdr:colOff>127139</xdr:colOff>
      <xdr:row>45</xdr:row>
      <xdr:rowOff>60877</xdr:rowOff>
    </xdr:from>
    <xdr:ext cx="220731" cy="208547"/>
    <xdr:pic>
      <xdr:nvPicPr>
        <xdr:cNvPr id="62" name="图片 61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26560" y="18012410"/>
          <a:ext cx="220345" cy="208915"/>
        </a:xfrm>
        <a:prstGeom prst="rect">
          <a:avLst/>
        </a:prstGeom>
      </xdr:spPr>
    </xdr:pic>
    <xdr:clientData/>
  </xdr:oneCellAnchor>
  <xdr:twoCellAnchor editAs="oneCell">
    <xdr:from>
      <xdr:col>6</xdr:col>
      <xdr:colOff>156883</xdr:colOff>
      <xdr:row>50</xdr:row>
      <xdr:rowOff>78442</xdr:rowOff>
    </xdr:from>
    <xdr:to>
      <xdr:col>6</xdr:col>
      <xdr:colOff>415963</xdr:colOff>
      <xdr:row>50</xdr:row>
      <xdr:rowOff>298152</xdr:rowOff>
    </xdr:to>
    <xdr:pic>
      <xdr:nvPicPr>
        <xdr:cNvPr id="63" name="图片 62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256405" y="20186015"/>
          <a:ext cx="259080" cy="219710"/>
        </a:xfrm>
        <a:prstGeom prst="rect">
          <a:avLst/>
        </a:prstGeom>
      </xdr:spPr>
    </xdr:pic>
    <xdr:clientData/>
  </xdr:twoCellAnchor>
  <xdr:twoCellAnchor editAs="oneCell">
    <xdr:from>
      <xdr:col>6</xdr:col>
      <xdr:colOff>94891</xdr:colOff>
      <xdr:row>48</xdr:row>
      <xdr:rowOff>53130</xdr:rowOff>
    </xdr:from>
    <xdr:to>
      <xdr:col>6</xdr:col>
      <xdr:colOff>423821</xdr:colOff>
      <xdr:row>48</xdr:row>
      <xdr:rowOff>293795</xdr:rowOff>
    </xdr:to>
    <xdr:pic>
      <xdr:nvPicPr>
        <xdr:cNvPr id="64" name="Picture 16"/>
        <xdr:cNvPicPr>
          <a:picLocks noChangeAspect="1" noChangeArrowheads="1"/>
        </xdr:cNvPicPr>
      </xdr:nvPicPr>
      <xdr:blipFill>
        <a:blip r:embed="rId38" cstate="print"/>
        <a:srcRect/>
        <a:stretch>
          <a:fillRect/>
        </a:stretch>
      </xdr:blipFill>
      <xdr:spPr>
        <a:xfrm>
          <a:off x="4194175" y="19298285"/>
          <a:ext cx="328930" cy="2406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113112</xdr:colOff>
      <xdr:row>47</xdr:row>
      <xdr:rowOff>76628</xdr:rowOff>
    </xdr:from>
    <xdr:to>
      <xdr:col>6</xdr:col>
      <xdr:colOff>391877</xdr:colOff>
      <xdr:row>47</xdr:row>
      <xdr:rowOff>329358</xdr:rowOff>
    </xdr:to>
    <xdr:pic>
      <xdr:nvPicPr>
        <xdr:cNvPr id="65" name="图片 64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4212590" y="18890615"/>
          <a:ext cx="27876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91110</xdr:colOff>
      <xdr:row>46</xdr:row>
      <xdr:rowOff>99392</xdr:rowOff>
    </xdr:from>
    <xdr:to>
      <xdr:col>6</xdr:col>
      <xdr:colOff>372415</xdr:colOff>
      <xdr:row>46</xdr:row>
      <xdr:rowOff>253697</xdr:rowOff>
    </xdr:to>
    <xdr:pic>
      <xdr:nvPicPr>
        <xdr:cNvPr id="66" name="图片 65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365" y="18482310"/>
          <a:ext cx="281305" cy="154305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56</xdr:row>
      <xdr:rowOff>97790</xdr:rowOff>
    </xdr:from>
    <xdr:to>
      <xdr:col>6</xdr:col>
      <xdr:colOff>363883</xdr:colOff>
      <xdr:row>56</xdr:row>
      <xdr:rowOff>367665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9730" y="22792690"/>
          <a:ext cx="27368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90170</xdr:colOff>
      <xdr:row>57</xdr:row>
      <xdr:rowOff>97790</xdr:rowOff>
    </xdr:from>
    <xdr:to>
      <xdr:col>6</xdr:col>
      <xdr:colOff>363883</xdr:colOff>
      <xdr:row>57</xdr:row>
      <xdr:rowOff>367665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9730" y="23223855"/>
          <a:ext cx="27368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90170</xdr:colOff>
      <xdr:row>58</xdr:row>
      <xdr:rowOff>97790</xdr:rowOff>
    </xdr:from>
    <xdr:to>
      <xdr:col>6</xdr:col>
      <xdr:colOff>363883</xdr:colOff>
      <xdr:row>58</xdr:row>
      <xdr:rowOff>367665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9730" y="23655020"/>
          <a:ext cx="27368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83445</xdr:colOff>
      <xdr:row>70</xdr:row>
      <xdr:rowOff>104774</xdr:rowOff>
    </xdr:from>
    <xdr:ext cx="401955" cy="257175"/>
    <xdr:pic>
      <xdr:nvPicPr>
        <xdr:cNvPr id="30" name="图片 2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2745" y="2905188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58420</xdr:colOff>
      <xdr:row>71</xdr:row>
      <xdr:rowOff>19685</xdr:rowOff>
    </xdr:from>
    <xdr:to>
      <xdr:col>6</xdr:col>
      <xdr:colOff>439420</xdr:colOff>
      <xdr:row>71</xdr:row>
      <xdr:rowOff>375285</xdr:rowOff>
    </xdr:to>
    <xdr:pic>
      <xdr:nvPicPr>
        <xdr:cNvPr id="40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7980" y="29398595"/>
          <a:ext cx="3810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98107</xdr:colOff>
      <xdr:row>13</xdr:row>
      <xdr:rowOff>69532</xdr:rowOff>
    </xdr:from>
    <xdr:to>
      <xdr:col>6</xdr:col>
      <xdr:colOff>460057</xdr:colOff>
      <xdr:row>13</xdr:row>
      <xdr:rowOff>288607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68470" y="41344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14</xdr:row>
      <xdr:rowOff>107632</xdr:rowOff>
    </xdr:from>
    <xdr:to>
      <xdr:col>6</xdr:col>
      <xdr:colOff>488632</xdr:colOff>
      <xdr:row>14</xdr:row>
      <xdr:rowOff>326707</xdr:rowOff>
    </xdr:to>
    <xdr:pic>
      <xdr:nvPicPr>
        <xdr:cNvPr id="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97045" y="46043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17</xdr:row>
      <xdr:rowOff>66675</xdr:rowOff>
    </xdr:from>
    <xdr:to>
      <xdr:col>6</xdr:col>
      <xdr:colOff>487680</xdr:colOff>
      <xdr:row>17</xdr:row>
      <xdr:rowOff>323850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5285" y="5930900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18</xdr:row>
      <xdr:rowOff>57150</xdr:rowOff>
    </xdr:from>
    <xdr:to>
      <xdr:col>6</xdr:col>
      <xdr:colOff>497205</xdr:colOff>
      <xdr:row>18</xdr:row>
      <xdr:rowOff>314325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810" y="635317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19</xdr:row>
      <xdr:rowOff>66675</xdr:rowOff>
    </xdr:from>
    <xdr:to>
      <xdr:col>6</xdr:col>
      <xdr:colOff>419100</xdr:colOff>
      <xdr:row>19</xdr:row>
      <xdr:rowOff>294640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4335" y="6794500"/>
          <a:ext cx="31432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98107</xdr:colOff>
      <xdr:row>15</xdr:row>
      <xdr:rowOff>69532</xdr:rowOff>
    </xdr:from>
    <xdr:to>
      <xdr:col>6</xdr:col>
      <xdr:colOff>460057</xdr:colOff>
      <xdr:row>15</xdr:row>
      <xdr:rowOff>288607</xdr:rowOff>
    </xdr:to>
    <xdr:pic>
      <xdr:nvPicPr>
        <xdr:cNvPr id="1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68470" y="49980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16</xdr:row>
      <xdr:rowOff>107632</xdr:rowOff>
    </xdr:from>
    <xdr:to>
      <xdr:col>6</xdr:col>
      <xdr:colOff>488632</xdr:colOff>
      <xdr:row>16</xdr:row>
      <xdr:rowOff>326707</xdr:rowOff>
    </xdr:to>
    <xdr:pic>
      <xdr:nvPicPr>
        <xdr:cNvPr id="1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97045" y="54679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229235</xdr:colOff>
      <xdr:row>0</xdr:row>
      <xdr:rowOff>153035</xdr:rowOff>
    </xdr:from>
    <xdr:to>
      <xdr:col>1</xdr:col>
      <xdr:colOff>650875</xdr:colOff>
      <xdr:row>3</xdr:row>
      <xdr:rowOff>19685</xdr:rowOff>
    </xdr:to>
    <xdr:pic>
      <xdr:nvPicPr>
        <xdr:cNvPr id="24" name="图片 68" descr="厂标.bmp"/>
        <xdr:cNvPicPr>
          <a:picLocks noChangeAspect="1"/>
        </xdr:cNvPicPr>
      </xdr:nvPicPr>
      <xdr:blipFill>
        <a:blip r:embed="rId4" cstate="print"/>
        <a:srcRect r="38303" b="44286"/>
        <a:stretch>
          <a:fillRect/>
        </a:stretch>
      </xdr:blipFill>
      <xdr:spPr>
        <a:xfrm>
          <a:off x="229235" y="153035"/>
          <a:ext cx="73914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8</xdr:row>
      <xdr:rowOff>85725</xdr:rowOff>
    </xdr:from>
    <xdr:to>
      <xdr:col>6</xdr:col>
      <xdr:colOff>428625</xdr:colOff>
      <xdr:row>8</xdr:row>
      <xdr:rowOff>314325</xdr:rowOff>
    </xdr:to>
    <xdr:pic>
      <xdr:nvPicPr>
        <xdr:cNvPr id="30" name="图片 22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2910" y="206375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7</xdr:row>
      <xdr:rowOff>104775</xdr:rowOff>
    </xdr:from>
    <xdr:to>
      <xdr:col>6</xdr:col>
      <xdr:colOff>485775</xdr:colOff>
      <xdr:row>7</xdr:row>
      <xdr:rowOff>359410</xdr:rowOff>
    </xdr:to>
    <xdr:pic>
      <xdr:nvPicPr>
        <xdr:cNvPr id="31" name="Picture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6710" y="1651000"/>
          <a:ext cx="428625" cy="254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76200</xdr:colOff>
      <xdr:row>9</xdr:row>
      <xdr:rowOff>66675</xdr:rowOff>
    </xdr:from>
    <xdr:to>
      <xdr:col>6</xdr:col>
      <xdr:colOff>428625</xdr:colOff>
      <xdr:row>9</xdr:row>
      <xdr:rowOff>304800</xdr:rowOff>
    </xdr:to>
    <xdr:pic>
      <xdr:nvPicPr>
        <xdr:cNvPr id="32" name="图片 26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5760" y="2476500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10</xdr:row>
      <xdr:rowOff>66675</xdr:rowOff>
    </xdr:from>
    <xdr:to>
      <xdr:col>6</xdr:col>
      <xdr:colOff>476250</xdr:colOff>
      <xdr:row>10</xdr:row>
      <xdr:rowOff>342900</xdr:rowOff>
    </xdr:to>
    <xdr:pic>
      <xdr:nvPicPr>
        <xdr:cNvPr id="33" name="图片 264"/>
        <xdr:cNvPicPr preferRelativeResize="0"/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1485" y="290830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11</xdr:row>
      <xdr:rowOff>66675</xdr:rowOff>
    </xdr:from>
    <xdr:to>
      <xdr:col>6</xdr:col>
      <xdr:colOff>409575</xdr:colOff>
      <xdr:row>11</xdr:row>
      <xdr:rowOff>323850</xdr:rowOff>
    </xdr:to>
    <xdr:pic>
      <xdr:nvPicPr>
        <xdr:cNvPr id="34" name="图片 265"/>
        <xdr:cNvPicPr preferRelativeResize="0"/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2910" y="334010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12</xdr:row>
      <xdr:rowOff>57150</xdr:rowOff>
    </xdr:from>
    <xdr:to>
      <xdr:col>6</xdr:col>
      <xdr:colOff>447675</xdr:colOff>
      <xdr:row>12</xdr:row>
      <xdr:rowOff>295275</xdr:rowOff>
    </xdr:to>
    <xdr:pic>
      <xdr:nvPicPr>
        <xdr:cNvPr id="35" name="图片 266"/>
        <xdr:cNvPicPr preferRelativeResize="0"/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1960" y="3762375"/>
          <a:ext cx="295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144780</xdr:colOff>
      <xdr:row>20</xdr:row>
      <xdr:rowOff>0</xdr:rowOff>
    </xdr:from>
    <xdr:to>
      <xdr:col>6</xdr:col>
      <xdr:colOff>436880</xdr:colOff>
      <xdr:row>22</xdr:row>
      <xdr:rowOff>73025</xdr:rowOff>
    </xdr:to>
    <xdr:pic>
      <xdr:nvPicPr>
        <xdr:cNvPr id="44" name="图片 4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44340" y="7159625"/>
          <a:ext cx="292100" cy="377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0433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25450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1386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3291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6623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9735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4243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3291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16623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18528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576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5259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4243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19481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5196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1386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1386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15671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26148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8053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816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2338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1386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0433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1386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16623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topLeftCell="A3" workbookViewId="0">
      <selection activeCell="L8" sqref="L8"/>
    </sheetView>
  </sheetViews>
  <sheetFormatPr defaultColWidth="9" defaultRowHeight="14.4"/>
  <cols>
    <col min="1" max="16383" width="9" style="135"/>
  </cols>
  <sheetData>
    <row r="1" ht="48" customHeight="1" spans="1:16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ht="70" customHeight="1" spans="1:16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</row>
    <row r="3" ht="70" customHeight="1" spans="1:16">
      <c r="A3" s="145" t="s">
        <v>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ht="70" customHeight="1" spans="1:16">
      <c r="A4" s="145" t="s">
        <v>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6" ht="45" customHeight="1" spans="5:10">
      <c r="E6" s="146"/>
      <c r="F6" s="146" t="s">
        <v>2</v>
      </c>
      <c r="G6" s="146"/>
      <c r="H6" s="147"/>
      <c r="I6" s="149" t="s">
        <v>3</v>
      </c>
      <c r="J6" s="147"/>
    </row>
    <row r="7" ht="45" customHeight="1" spans="5:10">
      <c r="E7" s="146"/>
      <c r="F7" s="146" t="s">
        <v>4</v>
      </c>
      <c r="G7" s="146"/>
      <c r="H7" s="148"/>
      <c r="I7" s="148"/>
      <c r="J7" s="148"/>
    </row>
    <row r="8" ht="45" customHeight="1" spans="5:10">
      <c r="E8" s="146"/>
      <c r="F8" s="146" t="s">
        <v>5</v>
      </c>
      <c r="G8" s="146"/>
      <c r="H8" s="148"/>
      <c r="I8" s="148"/>
      <c r="J8" s="148"/>
    </row>
    <row r="9" ht="45" customHeight="1" spans="5:14">
      <c r="E9" s="146"/>
      <c r="F9" s="146" t="s">
        <v>6</v>
      </c>
      <c r="G9" s="146"/>
      <c r="H9" s="148"/>
      <c r="I9" s="148"/>
      <c r="J9" s="148"/>
      <c r="N9" s="150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.196527777777778" bottom="0.393055555555556" header="0.118055555555556" footer="0.314583333333333"/>
  <pageSetup paperSize="9" scale="9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view="pageBreakPreview" zoomScaleNormal="100" topLeftCell="A11" workbookViewId="0">
      <selection activeCell="A16" sqref="$A16:$XFD16"/>
    </sheetView>
  </sheetViews>
  <sheetFormatPr defaultColWidth="8" defaultRowHeight="14.4" outlineLevelCol="5"/>
  <cols>
    <col min="1" max="1" width="14.8703703703704" style="135" customWidth="1"/>
    <col min="2" max="2" width="9.12962962962963" style="135" customWidth="1"/>
    <col min="3" max="3" width="12.5555555555556" style="135" customWidth="1"/>
    <col min="4" max="4" width="84.8703703703704" style="135" customWidth="1"/>
    <col min="5" max="5" width="9.37037037037037" style="135" customWidth="1"/>
    <col min="6" max="6" width="7.37037037037037" style="135" customWidth="1"/>
    <col min="7" max="16384" width="8" style="135"/>
  </cols>
  <sheetData>
    <row r="1" ht="22.5" customHeight="1" spans="1:6">
      <c r="A1" s="136" t="s">
        <v>8</v>
      </c>
      <c r="B1" s="136"/>
      <c r="C1" s="136"/>
      <c r="D1" s="136"/>
      <c r="E1" s="136"/>
      <c r="F1" s="136"/>
    </row>
    <row r="2" spans="1:6">
      <c r="A2" s="136"/>
      <c r="B2" s="136"/>
      <c r="C2" s="136"/>
      <c r="D2" s="136"/>
      <c r="E2" s="136"/>
      <c r="F2" s="136"/>
    </row>
    <row r="3" ht="26.25" customHeight="1" spans="1:6">
      <c r="A3" s="137" t="s">
        <v>9</v>
      </c>
      <c r="B3" s="137" t="s">
        <v>10</v>
      </c>
      <c r="C3" s="137" t="s">
        <v>11</v>
      </c>
      <c r="D3" s="137" t="s">
        <v>12</v>
      </c>
      <c r="E3" s="137" t="s">
        <v>13</v>
      </c>
      <c r="F3" s="137" t="s">
        <v>14</v>
      </c>
    </row>
    <row r="4" ht="30" customHeight="1" spans="1:6">
      <c r="A4" s="138" t="s">
        <v>15</v>
      </c>
      <c r="B4" s="139" t="s">
        <v>16</v>
      </c>
      <c r="C4" s="140" t="s">
        <v>17</v>
      </c>
      <c r="D4" s="141" t="s">
        <v>18</v>
      </c>
      <c r="E4" s="139" t="s">
        <v>19</v>
      </c>
      <c r="F4" s="137"/>
    </row>
    <row r="5" ht="30" customHeight="1" spans="1:6">
      <c r="A5" s="138" t="s">
        <v>15</v>
      </c>
      <c r="B5" s="139" t="s">
        <v>20</v>
      </c>
      <c r="C5" s="140" t="s">
        <v>21</v>
      </c>
      <c r="D5" s="141" t="s">
        <v>22</v>
      </c>
      <c r="E5" s="139" t="s">
        <v>19</v>
      </c>
      <c r="F5" s="137"/>
    </row>
    <row r="6" ht="78" customHeight="1" spans="1:6">
      <c r="A6" s="138" t="s">
        <v>15</v>
      </c>
      <c r="B6" s="139" t="s">
        <v>23</v>
      </c>
      <c r="C6" s="140" t="s">
        <v>24</v>
      </c>
      <c r="D6" s="141" t="s">
        <v>25</v>
      </c>
      <c r="E6" s="139" t="s">
        <v>26</v>
      </c>
      <c r="F6" s="137"/>
    </row>
    <row r="7" ht="30" customHeight="1" spans="1:6">
      <c r="A7" s="138" t="s">
        <v>15</v>
      </c>
      <c r="B7" s="139" t="s">
        <v>27</v>
      </c>
      <c r="C7" s="140" t="s">
        <v>28</v>
      </c>
      <c r="D7" s="141" t="s">
        <v>29</v>
      </c>
      <c r="E7" s="139" t="s">
        <v>26</v>
      </c>
      <c r="F7" s="137"/>
    </row>
    <row r="8" ht="36" customHeight="1" spans="1:6">
      <c r="A8" s="138" t="s">
        <v>15</v>
      </c>
      <c r="B8" s="139" t="s">
        <v>30</v>
      </c>
      <c r="C8" s="140" t="s">
        <v>31</v>
      </c>
      <c r="D8" s="142" t="s">
        <v>32</v>
      </c>
      <c r="E8" s="139" t="s">
        <v>3</v>
      </c>
      <c r="F8" s="137"/>
    </row>
    <row r="9" ht="30" customHeight="1" spans="1:6">
      <c r="A9" s="138" t="s">
        <v>15</v>
      </c>
      <c r="B9" s="139" t="s">
        <v>33</v>
      </c>
      <c r="C9" s="143" t="s">
        <v>34</v>
      </c>
      <c r="D9" s="141" t="s">
        <v>35</v>
      </c>
      <c r="E9" s="139" t="s">
        <v>3</v>
      </c>
      <c r="F9" s="137"/>
    </row>
    <row r="10" ht="30" customHeight="1" spans="1:6">
      <c r="A10" s="138" t="s">
        <v>15</v>
      </c>
      <c r="B10" s="139" t="s">
        <v>36</v>
      </c>
      <c r="C10" s="140" t="s">
        <v>37</v>
      </c>
      <c r="D10" s="141" t="s">
        <v>38</v>
      </c>
      <c r="E10" s="139" t="s">
        <v>3</v>
      </c>
      <c r="F10" s="137"/>
    </row>
    <row r="11" s="135" customFormat="1" ht="30" customHeight="1" spans="1:6">
      <c r="A11" s="138" t="s">
        <v>15</v>
      </c>
      <c r="B11" s="139" t="s">
        <v>39</v>
      </c>
      <c r="C11" s="140" t="s">
        <v>40</v>
      </c>
      <c r="D11" s="141" t="s">
        <v>41</v>
      </c>
      <c r="E11" s="139" t="s">
        <v>3</v>
      </c>
      <c r="F11" s="137"/>
    </row>
    <row r="12" s="135" customFormat="1" ht="30" customHeight="1" spans="1:6">
      <c r="A12" s="138" t="s">
        <v>15</v>
      </c>
      <c r="B12" s="139" t="s">
        <v>42</v>
      </c>
      <c r="C12" s="140" t="s">
        <v>43</v>
      </c>
      <c r="D12" s="141" t="s">
        <v>44</v>
      </c>
      <c r="E12" s="139" t="s">
        <v>3</v>
      </c>
      <c r="F12" s="137"/>
    </row>
    <row r="13" s="135" customFormat="1" ht="74" customHeight="1" spans="1:6">
      <c r="A13" s="138" t="s">
        <v>15</v>
      </c>
      <c r="B13" s="139" t="s">
        <v>45</v>
      </c>
      <c r="C13" s="140" t="s">
        <v>46</v>
      </c>
      <c r="D13" s="141" t="s">
        <v>47</v>
      </c>
      <c r="E13" s="139" t="s">
        <v>3</v>
      </c>
      <c r="F13" s="137"/>
    </row>
    <row r="14" s="135" customFormat="1" ht="49" customHeight="1" spans="1:6">
      <c r="A14" s="138" t="s">
        <v>15</v>
      </c>
      <c r="B14" s="139" t="s">
        <v>48</v>
      </c>
      <c r="C14" s="140" t="s">
        <v>49</v>
      </c>
      <c r="D14" s="141" t="s">
        <v>50</v>
      </c>
      <c r="E14" s="139" t="s">
        <v>3</v>
      </c>
      <c r="F14" s="137"/>
    </row>
    <row r="15" s="135" customFormat="1" ht="101" customHeight="1" spans="1:6">
      <c r="A15" s="138" t="s">
        <v>15</v>
      </c>
      <c r="B15" s="139" t="s">
        <v>51</v>
      </c>
      <c r="C15" s="140" t="s">
        <v>52</v>
      </c>
      <c r="D15" s="141" t="s">
        <v>53</v>
      </c>
      <c r="E15" s="139" t="s">
        <v>3</v>
      </c>
      <c r="F15" s="137"/>
    </row>
    <row r="16" s="135" customFormat="1" ht="45" customHeight="1" spans="1:6">
      <c r="A16" s="138" t="s">
        <v>15</v>
      </c>
      <c r="B16" s="139" t="s">
        <v>54</v>
      </c>
      <c r="C16" s="140" t="s">
        <v>55</v>
      </c>
      <c r="D16" s="141" t="s">
        <v>56</v>
      </c>
      <c r="E16" s="139" t="s">
        <v>3</v>
      </c>
      <c r="F16" s="13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77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79"/>
  <sheetViews>
    <sheetView showGridLines="0" tabSelected="1" view="pageBreakPreview" zoomScaleNormal="100" topLeftCell="A63" workbookViewId="0">
      <selection activeCell="C17" sqref="C17"/>
    </sheetView>
  </sheetViews>
  <sheetFormatPr defaultColWidth="9" defaultRowHeight="12"/>
  <cols>
    <col min="1" max="1" width="4.62962962962963" style="67" customWidth="1"/>
    <col min="2" max="3" width="10.6296296296296" style="67" customWidth="1"/>
    <col min="4" max="5" width="14.6296296296296" style="67" customWidth="1"/>
    <col min="6" max="6" width="4.62962962962963" style="67" customWidth="1"/>
    <col min="7" max="7" width="7.62962962962963" style="67" customWidth="1"/>
    <col min="8" max="8" width="7.87037037037037" style="70" customWidth="1"/>
    <col min="9" max="9" width="9.62962962962963" style="70" customWidth="1"/>
    <col min="10" max="11" width="6.62962962962963" style="67" customWidth="1"/>
    <col min="12" max="12" width="13" style="67" customWidth="1"/>
    <col min="13" max="13" width="6.62962962962963" style="67" customWidth="1"/>
    <col min="14" max="15" width="7.62962962962963" style="67" customWidth="1"/>
    <col min="16" max="16" width="12" style="67" customWidth="1"/>
    <col min="17" max="16346" width="8.87037037037037" style="67"/>
    <col min="16347" max="16384" width="9" style="67"/>
  </cols>
  <sheetData>
    <row r="1" s="64" customFormat="1" ht="17.25" customHeight="1" spans="1:16">
      <c r="A1" s="71"/>
      <c r="B1" s="71"/>
      <c r="C1" s="72" t="s">
        <v>57</v>
      </c>
      <c r="D1" s="72"/>
      <c r="E1" s="72"/>
      <c r="F1" s="72"/>
      <c r="G1" s="72"/>
      <c r="H1" s="72"/>
      <c r="I1" s="72"/>
      <c r="J1" s="72"/>
      <c r="K1" s="72"/>
      <c r="L1" s="109" t="s">
        <v>58</v>
      </c>
      <c r="M1" s="109"/>
      <c r="N1" s="110" t="s">
        <v>59</v>
      </c>
      <c r="O1" s="110"/>
      <c r="P1" s="110"/>
    </row>
    <row r="2" s="64" customFormat="1" ht="17.25" customHeight="1" spans="1:16">
      <c r="A2" s="71"/>
      <c r="B2" s="71"/>
      <c r="C2" s="72"/>
      <c r="D2" s="72"/>
      <c r="E2" s="72"/>
      <c r="F2" s="72"/>
      <c r="G2" s="72"/>
      <c r="H2" s="72"/>
      <c r="I2" s="72"/>
      <c r="J2" s="72"/>
      <c r="K2" s="72"/>
      <c r="L2" s="109" t="s">
        <v>60</v>
      </c>
      <c r="M2" s="109"/>
      <c r="N2" s="110" t="s">
        <v>61</v>
      </c>
      <c r="O2" s="110"/>
      <c r="P2" s="110"/>
    </row>
    <row r="3" s="64" customFormat="1" ht="17.25" customHeight="1" spans="1:16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109" t="s">
        <v>62</v>
      </c>
      <c r="M3" s="109"/>
      <c r="N3" s="110" t="s">
        <v>54</v>
      </c>
      <c r="O3" s="110"/>
      <c r="P3" s="110"/>
    </row>
    <row r="4" s="64" customFormat="1" ht="20" customHeight="1" spans="1:16">
      <c r="A4" s="71"/>
      <c r="B4" s="71"/>
      <c r="C4" s="72"/>
      <c r="D4" s="72"/>
      <c r="E4" s="72"/>
      <c r="F4" s="72"/>
      <c r="G4" s="72"/>
      <c r="H4" s="72"/>
      <c r="I4" s="72"/>
      <c r="J4" s="72"/>
      <c r="K4" s="72"/>
      <c r="L4" s="109" t="s">
        <v>63</v>
      </c>
      <c r="M4" s="109"/>
      <c r="N4" s="110" t="s">
        <v>64</v>
      </c>
      <c r="O4" s="110"/>
      <c r="P4" s="110"/>
    </row>
    <row r="5" s="64" customFormat="1" ht="20" customHeight="1" spans="1:16">
      <c r="A5" s="73" t="s">
        <v>65</v>
      </c>
      <c r="B5" s="74"/>
      <c r="C5" s="74"/>
      <c r="D5" s="74"/>
      <c r="E5" s="73"/>
      <c r="F5" s="73" t="s">
        <v>66</v>
      </c>
      <c r="G5" s="73"/>
      <c r="H5" s="73"/>
      <c r="I5" s="73"/>
      <c r="J5" s="73"/>
      <c r="K5" s="73"/>
      <c r="L5" s="109" t="s">
        <v>67</v>
      </c>
      <c r="M5" s="109"/>
      <c r="N5" s="110" t="s">
        <v>55</v>
      </c>
      <c r="O5" s="110"/>
      <c r="P5" s="110"/>
    </row>
    <row r="6" s="65" customFormat="1" ht="15" customHeight="1" spans="1:16">
      <c r="A6" s="75" t="s">
        <v>68</v>
      </c>
      <c r="B6" s="76" t="s">
        <v>69</v>
      </c>
      <c r="C6" s="76" t="s">
        <v>70</v>
      </c>
      <c r="D6" s="77" t="s">
        <v>71</v>
      </c>
      <c r="E6" s="77" t="s">
        <v>72</v>
      </c>
      <c r="F6" s="77" t="s">
        <v>73</v>
      </c>
      <c r="G6" s="77" t="s">
        <v>74</v>
      </c>
      <c r="H6" s="78" t="s">
        <v>75</v>
      </c>
      <c r="I6" s="78" t="s">
        <v>76</v>
      </c>
      <c r="J6" s="77" t="s">
        <v>77</v>
      </c>
      <c r="K6" s="111" t="s">
        <v>78</v>
      </c>
      <c r="L6" s="111" t="s">
        <v>79</v>
      </c>
      <c r="M6" s="111" t="s">
        <v>80</v>
      </c>
      <c r="N6" s="112" t="s">
        <v>81</v>
      </c>
      <c r="O6" s="112" t="s">
        <v>82</v>
      </c>
      <c r="P6" s="112" t="s">
        <v>14</v>
      </c>
    </row>
    <row r="7" s="66" customFormat="1" ht="15" customHeight="1" spans="1:16">
      <c r="A7" s="75"/>
      <c r="B7" s="76"/>
      <c r="C7" s="76"/>
      <c r="D7" s="77"/>
      <c r="E7" s="77"/>
      <c r="F7" s="77"/>
      <c r="G7" s="77"/>
      <c r="H7" s="78"/>
      <c r="I7" s="78"/>
      <c r="J7" s="77"/>
      <c r="K7" s="111"/>
      <c r="L7" s="111"/>
      <c r="M7" s="111"/>
      <c r="N7" s="112"/>
      <c r="O7" s="112"/>
      <c r="P7" s="112"/>
    </row>
    <row r="8" s="66" customFormat="1" ht="34" customHeight="1" spans="1:16">
      <c r="A8" s="79">
        <f t="shared" ref="A8:A16" si="0">ROW()-7</f>
        <v>1</v>
      </c>
      <c r="B8" s="80" t="s">
        <v>83</v>
      </c>
      <c r="C8" s="80" t="s">
        <v>83</v>
      </c>
      <c r="D8" s="81" t="s">
        <v>84</v>
      </c>
      <c r="E8" s="82" t="s">
        <v>85</v>
      </c>
      <c r="F8" s="83" t="s">
        <v>86</v>
      </c>
      <c r="G8" s="82"/>
      <c r="H8" s="84" t="s">
        <v>87</v>
      </c>
      <c r="I8" s="113" t="s">
        <v>88</v>
      </c>
      <c r="J8" s="113" t="s">
        <v>89</v>
      </c>
      <c r="K8" s="114" t="s">
        <v>90</v>
      </c>
      <c r="L8" s="114" t="s">
        <v>91</v>
      </c>
      <c r="M8" s="79">
        <v>1</v>
      </c>
      <c r="N8" s="79">
        <f>M8*10000</f>
        <v>10000</v>
      </c>
      <c r="O8" s="79" t="s">
        <v>92</v>
      </c>
      <c r="P8" s="79"/>
    </row>
    <row r="9" s="66" customFormat="1" ht="34" customHeight="1" spans="1:16">
      <c r="A9" s="79">
        <f t="shared" si="0"/>
        <v>2</v>
      </c>
      <c r="B9" s="80" t="s">
        <v>93</v>
      </c>
      <c r="C9" s="80" t="s">
        <v>93</v>
      </c>
      <c r="D9" s="81" t="s">
        <v>94</v>
      </c>
      <c r="E9" s="82"/>
      <c r="F9" s="83" t="s">
        <v>86</v>
      </c>
      <c r="G9" s="82"/>
      <c r="H9" s="84" t="s">
        <v>87</v>
      </c>
      <c r="I9" s="113" t="s">
        <v>88</v>
      </c>
      <c r="J9" s="113" t="s">
        <v>89</v>
      </c>
      <c r="K9" s="114" t="s">
        <v>90</v>
      </c>
      <c r="L9" s="114"/>
      <c r="M9" s="79">
        <v>1</v>
      </c>
      <c r="N9" s="79">
        <f>M9*7000</f>
        <v>7000</v>
      </c>
      <c r="O9" s="79" t="s">
        <v>95</v>
      </c>
      <c r="P9" s="79"/>
    </row>
    <row r="10" s="66" customFormat="1" ht="34" customHeight="1" spans="1:16">
      <c r="A10" s="79">
        <f t="shared" si="0"/>
        <v>3</v>
      </c>
      <c r="B10" s="80" t="s">
        <v>96</v>
      </c>
      <c r="C10" s="80" t="s">
        <v>96</v>
      </c>
      <c r="D10" s="81" t="s">
        <v>94</v>
      </c>
      <c r="E10" s="82"/>
      <c r="F10" s="83" t="s">
        <v>86</v>
      </c>
      <c r="G10" s="82"/>
      <c r="H10" s="84" t="s">
        <v>87</v>
      </c>
      <c r="I10" s="113" t="s">
        <v>88</v>
      </c>
      <c r="J10" s="113" t="s">
        <v>89</v>
      </c>
      <c r="K10" s="114" t="s">
        <v>90</v>
      </c>
      <c r="L10" s="114"/>
      <c r="M10" s="79">
        <v>1</v>
      </c>
      <c r="N10" s="79">
        <f>M10*3000</f>
        <v>3000</v>
      </c>
      <c r="O10" s="79" t="s">
        <v>95</v>
      </c>
      <c r="P10" s="79"/>
    </row>
    <row r="11" s="66" customFormat="1" ht="34" customHeight="1" spans="1:16">
      <c r="A11" s="79">
        <f t="shared" si="0"/>
        <v>4</v>
      </c>
      <c r="B11" s="85" t="s">
        <v>97</v>
      </c>
      <c r="C11" s="85" t="s">
        <v>97</v>
      </c>
      <c r="D11" s="81" t="s">
        <v>98</v>
      </c>
      <c r="E11" s="82" t="s">
        <v>99</v>
      </c>
      <c r="F11" s="83" t="s">
        <v>86</v>
      </c>
      <c r="G11" s="82"/>
      <c r="H11" s="84" t="s">
        <v>100</v>
      </c>
      <c r="I11" s="113" t="s">
        <v>88</v>
      </c>
      <c r="J11" s="113"/>
      <c r="K11" s="114" t="s">
        <v>90</v>
      </c>
      <c r="L11" s="114"/>
      <c r="M11" s="79">
        <v>1</v>
      </c>
      <c r="N11" s="79">
        <v>2500</v>
      </c>
      <c r="O11" s="79" t="s">
        <v>101</v>
      </c>
      <c r="P11" s="79"/>
    </row>
    <row r="12" s="66" customFormat="1" ht="34" customHeight="1" spans="1:16">
      <c r="A12" s="79">
        <f t="shared" si="0"/>
        <v>5</v>
      </c>
      <c r="B12" s="85" t="s">
        <v>102</v>
      </c>
      <c r="C12" s="85" t="s">
        <v>102</v>
      </c>
      <c r="D12" s="81" t="s">
        <v>98</v>
      </c>
      <c r="E12" s="82" t="s">
        <v>103</v>
      </c>
      <c r="F12" s="83" t="s">
        <v>86</v>
      </c>
      <c r="G12" s="82"/>
      <c r="H12" s="84" t="s">
        <v>100</v>
      </c>
      <c r="I12" s="113" t="s">
        <v>88</v>
      </c>
      <c r="J12" s="113"/>
      <c r="K12" s="114" t="s">
        <v>90</v>
      </c>
      <c r="L12" s="114"/>
      <c r="M12" s="79">
        <v>1</v>
      </c>
      <c r="N12" s="79">
        <v>350</v>
      </c>
      <c r="O12" s="79" t="s">
        <v>101</v>
      </c>
      <c r="P12" s="79"/>
    </row>
    <row r="13" s="66" customFormat="1" ht="34" customHeight="1" spans="1:16">
      <c r="A13" s="79">
        <f t="shared" si="0"/>
        <v>6</v>
      </c>
      <c r="B13" s="85" t="s">
        <v>104</v>
      </c>
      <c r="C13" s="85" t="s">
        <v>104</v>
      </c>
      <c r="D13" s="81" t="s">
        <v>105</v>
      </c>
      <c r="E13" s="82" t="s">
        <v>106</v>
      </c>
      <c r="F13" s="83" t="s">
        <v>86</v>
      </c>
      <c r="G13" s="82"/>
      <c r="H13" s="84" t="s">
        <v>100</v>
      </c>
      <c r="I13" s="113" t="s">
        <v>88</v>
      </c>
      <c r="J13" s="113"/>
      <c r="K13" s="114" t="s">
        <v>90</v>
      </c>
      <c r="L13" s="114"/>
      <c r="M13" s="79">
        <v>1</v>
      </c>
      <c r="N13" s="79">
        <v>1150</v>
      </c>
      <c r="O13" s="79" t="s">
        <v>101</v>
      </c>
      <c r="P13" s="79"/>
    </row>
    <row r="14" s="66" customFormat="1" ht="34" customHeight="1" spans="1:16">
      <c r="A14" s="79">
        <f t="shared" si="0"/>
        <v>7</v>
      </c>
      <c r="B14" s="85" t="s">
        <v>107</v>
      </c>
      <c r="C14" s="85" t="s">
        <v>107</v>
      </c>
      <c r="D14" s="81" t="s">
        <v>108</v>
      </c>
      <c r="E14" s="82" t="s">
        <v>106</v>
      </c>
      <c r="F14" s="83" t="s">
        <v>86</v>
      </c>
      <c r="G14" s="82"/>
      <c r="H14" s="84" t="s">
        <v>100</v>
      </c>
      <c r="I14" s="113" t="s">
        <v>88</v>
      </c>
      <c r="J14" s="113"/>
      <c r="K14" s="114" t="s">
        <v>90</v>
      </c>
      <c r="L14" s="114"/>
      <c r="M14" s="79">
        <v>1</v>
      </c>
      <c r="N14" s="79">
        <v>1150</v>
      </c>
      <c r="O14" s="79" t="s">
        <v>101</v>
      </c>
      <c r="P14" s="79"/>
    </row>
    <row r="15" s="66" customFormat="1" ht="34" customHeight="1" spans="1:16">
      <c r="A15" s="79">
        <f t="shared" si="0"/>
        <v>8</v>
      </c>
      <c r="B15" s="85" t="s">
        <v>109</v>
      </c>
      <c r="C15" s="85" t="s">
        <v>109</v>
      </c>
      <c r="D15" s="81" t="s">
        <v>110</v>
      </c>
      <c r="E15" s="82" t="s">
        <v>111</v>
      </c>
      <c r="F15" s="83" t="s">
        <v>86</v>
      </c>
      <c r="G15" s="82"/>
      <c r="H15" s="84" t="s">
        <v>112</v>
      </c>
      <c r="I15" s="113" t="s">
        <v>113</v>
      </c>
      <c r="J15" s="113"/>
      <c r="K15" s="114" t="s">
        <v>90</v>
      </c>
      <c r="L15" s="114"/>
      <c r="M15" s="79">
        <v>1</v>
      </c>
      <c r="N15" s="79">
        <v>7000</v>
      </c>
      <c r="O15" s="79" t="s">
        <v>95</v>
      </c>
      <c r="P15" s="79"/>
    </row>
    <row r="16" s="66" customFormat="1" ht="34" customHeight="1" spans="1:16">
      <c r="A16" s="79">
        <f t="shared" si="0"/>
        <v>9</v>
      </c>
      <c r="B16" s="85" t="s">
        <v>114</v>
      </c>
      <c r="C16" s="85" t="s">
        <v>114</v>
      </c>
      <c r="D16" s="81" t="s">
        <v>115</v>
      </c>
      <c r="E16" s="82" t="s">
        <v>111</v>
      </c>
      <c r="F16" s="83" t="s">
        <v>86</v>
      </c>
      <c r="G16" s="82"/>
      <c r="H16" s="84" t="s">
        <v>112</v>
      </c>
      <c r="I16" s="113" t="s">
        <v>113</v>
      </c>
      <c r="J16" s="113"/>
      <c r="K16" s="114" t="s">
        <v>90</v>
      </c>
      <c r="L16" s="114"/>
      <c r="M16" s="79">
        <v>1</v>
      </c>
      <c r="N16" s="79">
        <v>7000</v>
      </c>
      <c r="O16" s="79" t="s">
        <v>95</v>
      </c>
      <c r="P16" s="79"/>
    </row>
    <row r="17" s="66" customFormat="1" ht="34" customHeight="1" spans="1:16">
      <c r="A17" s="79">
        <f t="shared" ref="A17:A32" si="1">ROW()-7</f>
        <v>10</v>
      </c>
      <c r="B17" s="85" t="s">
        <v>116</v>
      </c>
      <c r="C17" s="85" t="s">
        <v>117</v>
      </c>
      <c r="D17" s="81" t="s">
        <v>118</v>
      </c>
      <c r="E17" s="82" t="s">
        <v>119</v>
      </c>
      <c r="F17" s="83" t="s">
        <v>86</v>
      </c>
      <c r="G17" s="82"/>
      <c r="H17" s="84" t="s">
        <v>112</v>
      </c>
      <c r="I17" s="113" t="s">
        <v>120</v>
      </c>
      <c r="J17" s="113"/>
      <c r="K17" s="114" t="s">
        <v>90</v>
      </c>
      <c r="L17" s="114" t="s">
        <v>121</v>
      </c>
      <c r="M17" s="79">
        <v>1</v>
      </c>
      <c r="N17" s="79">
        <v>7000</v>
      </c>
      <c r="O17" s="79" t="s">
        <v>95</v>
      </c>
      <c r="P17" s="79" t="s">
        <v>122</v>
      </c>
    </row>
    <row r="18" s="66" customFormat="1" ht="34" customHeight="1" spans="1:16">
      <c r="A18" s="79">
        <f t="shared" si="1"/>
        <v>11</v>
      </c>
      <c r="B18" s="85" t="s">
        <v>123</v>
      </c>
      <c r="C18" s="85" t="s">
        <v>123</v>
      </c>
      <c r="D18" s="81" t="s">
        <v>124</v>
      </c>
      <c r="E18" s="82" t="s">
        <v>119</v>
      </c>
      <c r="F18" s="83" t="s">
        <v>86</v>
      </c>
      <c r="G18" s="82"/>
      <c r="H18" s="84" t="s">
        <v>112</v>
      </c>
      <c r="I18" s="113" t="s">
        <v>120</v>
      </c>
      <c r="J18" s="113"/>
      <c r="K18" s="114" t="s">
        <v>90</v>
      </c>
      <c r="L18" s="114" t="s">
        <v>125</v>
      </c>
      <c r="M18" s="79">
        <v>1</v>
      </c>
      <c r="N18" s="79">
        <v>7000</v>
      </c>
      <c r="O18" s="79" t="s">
        <v>95</v>
      </c>
      <c r="P18" s="79"/>
    </row>
    <row r="19" s="66" customFormat="1" ht="34" customHeight="1" spans="1:16">
      <c r="A19" s="79">
        <f t="shared" si="1"/>
        <v>12</v>
      </c>
      <c r="B19" s="85" t="s">
        <v>126</v>
      </c>
      <c r="C19" s="85" t="s">
        <v>126</v>
      </c>
      <c r="D19" s="81" t="s">
        <v>127</v>
      </c>
      <c r="E19" s="82" t="s">
        <v>119</v>
      </c>
      <c r="F19" s="83" t="s">
        <v>86</v>
      </c>
      <c r="G19" s="82"/>
      <c r="H19" s="84" t="s">
        <v>112</v>
      </c>
      <c r="I19" s="113" t="s">
        <v>120</v>
      </c>
      <c r="J19" s="113"/>
      <c r="K19" s="114" t="s">
        <v>90</v>
      </c>
      <c r="L19" s="114" t="s">
        <v>125</v>
      </c>
      <c r="M19" s="79">
        <v>1</v>
      </c>
      <c r="N19" s="79">
        <v>7000</v>
      </c>
      <c r="O19" s="79" t="s">
        <v>95</v>
      </c>
      <c r="P19" s="79"/>
    </row>
    <row r="20" s="66" customFormat="1" ht="34" customHeight="1" spans="1:16">
      <c r="A20" s="79">
        <f t="shared" si="1"/>
        <v>13</v>
      </c>
      <c r="B20" s="85" t="s">
        <v>128</v>
      </c>
      <c r="C20" s="85" t="s">
        <v>128</v>
      </c>
      <c r="D20" s="81" t="s">
        <v>129</v>
      </c>
      <c r="E20" s="82"/>
      <c r="F20" s="83" t="s">
        <v>86</v>
      </c>
      <c r="G20" s="82"/>
      <c r="H20" s="84" t="s">
        <v>130</v>
      </c>
      <c r="I20" s="113"/>
      <c r="J20" s="113"/>
      <c r="K20" s="114" t="s">
        <v>90</v>
      </c>
      <c r="L20" s="114"/>
      <c r="M20" s="79">
        <v>1</v>
      </c>
      <c r="N20" s="79">
        <v>10000</v>
      </c>
      <c r="O20" s="79" t="s">
        <v>95</v>
      </c>
      <c r="P20" s="79"/>
    </row>
    <row r="21" s="66" customFormat="1" ht="34" customHeight="1" spans="1:16">
      <c r="A21" s="79">
        <f t="shared" si="1"/>
        <v>14</v>
      </c>
      <c r="B21" s="85" t="s">
        <v>131</v>
      </c>
      <c r="C21" s="85" t="s">
        <v>131</v>
      </c>
      <c r="D21" s="81" t="s">
        <v>132</v>
      </c>
      <c r="E21" s="82" t="s">
        <v>119</v>
      </c>
      <c r="F21" s="83" t="s">
        <v>86</v>
      </c>
      <c r="G21" s="82"/>
      <c r="H21" s="84" t="s">
        <v>112</v>
      </c>
      <c r="I21" s="113" t="s">
        <v>120</v>
      </c>
      <c r="J21" s="113"/>
      <c r="K21" s="114" t="s">
        <v>133</v>
      </c>
      <c r="L21" s="114" t="s">
        <v>134</v>
      </c>
      <c r="M21" s="79">
        <v>1</v>
      </c>
      <c r="N21" s="79">
        <v>10000</v>
      </c>
      <c r="O21" s="79" t="s">
        <v>95</v>
      </c>
      <c r="P21" s="79"/>
    </row>
    <row r="22" s="66" customFormat="1" ht="34" customHeight="1" spans="1:16">
      <c r="A22" s="79">
        <f t="shared" si="1"/>
        <v>15</v>
      </c>
      <c r="B22" s="85" t="s">
        <v>135</v>
      </c>
      <c r="C22" s="85" t="s">
        <v>135</v>
      </c>
      <c r="D22" s="81" t="s">
        <v>136</v>
      </c>
      <c r="E22" s="82" t="s">
        <v>119</v>
      </c>
      <c r="F22" s="83" t="s">
        <v>86</v>
      </c>
      <c r="G22" s="82"/>
      <c r="H22" s="84" t="s">
        <v>112</v>
      </c>
      <c r="I22" s="113" t="s">
        <v>120</v>
      </c>
      <c r="J22" s="113"/>
      <c r="K22" s="114" t="s">
        <v>133</v>
      </c>
      <c r="L22" s="114" t="s">
        <v>134</v>
      </c>
      <c r="M22" s="79">
        <v>1</v>
      </c>
      <c r="N22" s="79">
        <v>10000</v>
      </c>
      <c r="O22" s="79" t="s">
        <v>95</v>
      </c>
      <c r="P22" s="79"/>
    </row>
    <row r="23" s="66" customFormat="1" ht="34" customHeight="1" spans="1:16">
      <c r="A23" s="79">
        <f t="shared" si="1"/>
        <v>16</v>
      </c>
      <c r="B23" s="85" t="s">
        <v>137</v>
      </c>
      <c r="C23" s="85" t="s">
        <v>137</v>
      </c>
      <c r="D23" s="81" t="s">
        <v>138</v>
      </c>
      <c r="E23" s="82" t="s">
        <v>119</v>
      </c>
      <c r="F23" s="83" t="s">
        <v>86</v>
      </c>
      <c r="G23" s="82"/>
      <c r="H23" s="84" t="s">
        <v>112</v>
      </c>
      <c r="I23" s="113" t="s">
        <v>120</v>
      </c>
      <c r="J23" s="113"/>
      <c r="K23" s="114" t="s">
        <v>133</v>
      </c>
      <c r="L23" s="114" t="s">
        <v>134</v>
      </c>
      <c r="M23" s="79">
        <v>1</v>
      </c>
      <c r="N23" s="79">
        <v>10000</v>
      </c>
      <c r="O23" s="79" t="s">
        <v>95</v>
      </c>
      <c r="P23" s="79"/>
    </row>
    <row r="24" s="66" customFormat="1" ht="34" customHeight="1" spans="1:16">
      <c r="A24" s="79">
        <f t="shared" si="1"/>
        <v>17</v>
      </c>
      <c r="B24" s="85" t="s">
        <v>139</v>
      </c>
      <c r="C24" s="85" t="s">
        <v>139</v>
      </c>
      <c r="D24" s="81" t="s">
        <v>140</v>
      </c>
      <c r="E24" s="82"/>
      <c r="F24" s="83" t="s">
        <v>86</v>
      </c>
      <c r="G24" s="82"/>
      <c r="H24" s="84" t="s">
        <v>141</v>
      </c>
      <c r="I24" s="113" t="s">
        <v>142</v>
      </c>
      <c r="J24" s="113"/>
      <c r="K24" s="114" t="s">
        <v>143</v>
      </c>
      <c r="L24" s="114"/>
      <c r="M24" s="79">
        <v>1</v>
      </c>
      <c r="N24" s="79">
        <v>7000</v>
      </c>
      <c r="O24" s="79" t="s">
        <v>92</v>
      </c>
      <c r="P24" s="79" t="s">
        <v>144</v>
      </c>
    </row>
    <row r="25" s="66" customFormat="1" ht="34" customHeight="1" spans="1:16">
      <c r="A25" s="79">
        <f t="shared" si="1"/>
        <v>18</v>
      </c>
      <c r="B25" s="85" t="s">
        <v>145</v>
      </c>
      <c r="C25" s="85" t="s">
        <v>145</v>
      </c>
      <c r="D25" s="81" t="s">
        <v>146</v>
      </c>
      <c r="E25" s="82"/>
      <c r="F25" s="83" t="s">
        <v>86</v>
      </c>
      <c r="G25" s="82"/>
      <c r="H25" s="84" t="s">
        <v>87</v>
      </c>
      <c r="I25" s="113" t="s">
        <v>88</v>
      </c>
      <c r="J25" s="113"/>
      <c r="K25" s="114" t="s">
        <v>143</v>
      </c>
      <c r="L25" s="114"/>
      <c r="M25" s="79">
        <v>1</v>
      </c>
      <c r="N25" s="79">
        <v>7000</v>
      </c>
      <c r="O25" s="79" t="s">
        <v>92</v>
      </c>
      <c r="P25" s="79" t="s">
        <v>144</v>
      </c>
    </row>
    <row r="26" s="66" customFormat="1" ht="34" customHeight="1" spans="1:16">
      <c r="A26" s="79">
        <f t="shared" si="1"/>
        <v>19</v>
      </c>
      <c r="B26" s="85" t="s">
        <v>147</v>
      </c>
      <c r="C26" s="85" t="s">
        <v>147</v>
      </c>
      <c r="D26" s="81" t="s">
        <v>148</v>
      </c>
      <c r="E26" s="82"/>
      <c r="F26" s="83" t="s">
        <v>86</v>
      </c>
      <c r="G26" s="82"/>
      <c r="H26" s="84" t="s">
        <v>87</v>
      </c>
      <c r="I26" s="113" t="s">
        <v>88</v>
      </c>
      <c r="J26" s="113"/>
      <c r="K26" s="114" t="s">
        <v>143</v>
      </c>
      <c r="L26" s="114"/>
      <c r="M26" s="79">
        <v>1</v>
      </c>
      <c r="N26" s="79">
        <v>7000</v>
      </c>
      <c r="O26" s="79" t="s">
        <v>92</v>
      </c>
      <c r="P26" s="79" t="s">
        <v>144</v>
      </c>
    </row>
    <row r="27" s="66" customFormat="1" ht="34" customHeight="1" spans="1:16">
      <c r="A27" s="79">
        <f t="shared" si="1"/>
        <v>20</v>
      </c>
      <c r="B27" s="85" t="s">
        <v>149</v>
      </c>
      <c r="C27" s="85" t="s">
        <v>149</v>
      </c>
      <c r="D27" s="81" t="s">
        <v>150</v>
      </c>
      <c r="E27" s="82"/>
      <c r="F27" s="83" t="s">
        <v>86</v>
      </c>
      <c r="G27" s="82"/>
      <c r="H27" s="84" t="s">
        <v>87</v>
      </c>
      <c r="I27" s="113" t="s">
        <v>88</v>
      </c>
      <c r="J27" s="113"/>
      <c r="K27" s="114" t="s">
        <v>143</v>
      </c>
      <c r="L27" s="114"/>
      <c r="M27" s="79">
        <v>1</v>
      </c>
      <c r="N27" s="79">
        <v>7000</v>
      </c>
      <c r="O27" s="79" t="s">
        <v>92</v>
      </c>
      <c r="P27" s="79" t="s">
        <v>144</v>
      </c>
    </row>
    <row r="28" s="66" customFormat="1" ht="34" customHeight="1" spans="1:16">
      <c r="A28" s="79">
        <f t="shared" si="1"/>
        <v>21</v>
      </c>
      <c r="B28" s="85" t="s">
        <v>151</v>
      </c>
      <c r="C28" s="85" t="s">
        <v>151</v>
      </c>
      <c r="D28" s="81" t="s">
        <v>152</v>
      </c>
      <c r="E28" s="82"/>
      <c r="F28" s="83" t="s">
        <v>86</v>
      </c>
      <c r="G28" s="82"/>
      <c r="H28" s="84" t="s">
        <v>87</v>
      </c>
      <c r="I28" s="113" t="s">
        <v>88</v>
      </c>
      <c r="J28" s="113"/>
      <c r="K28" s="114" t="s">
        <v>143</v>
      </c>
      <c r="L28" s="114"/>
      <c r="M28" s="79">
        <v>1</v>
      </c>
      <c r="N28" s="79">
        <v>7000</v>
      </c>
      <c r="O28" s="79" t="s">
        <v>92</v>
      </c>
      <c r="P28" s="79" t="s">
        <v>144</v>
      </c>
    </row>
    <row r="29" s="66" customFormat="1" ht="34" customHeight="1" spans="1:16">
      <c r="A29" s="79">
        <f t="shared" si="1"/>
        <v>22</v>
      </c>
      <c r="B29" s="85" t="s">
        <v>153</v>
      </c>
      <c r="C29" s="85" t="s">
        <v>153</v>
      </c>
      <c r="D29" s="81" t="s">
        <v>154</v>
      </c>
      <c r="E29" s="82"/>
      <c r="F29" s="83" t="s">
        <v>86</v>
      </c>
      <c r="G29" s="82"/>
      <c r="H29" s="84" t="s">
        <v>155</v>
      </c>
      <c r="I29" s="113" t="s">
        <v>88</v>
      </c>
      <c r="J29" s="113"/>
      <c r="K29" s="114" t="s">
        <v>90</v>
      </c>
      <c r="L29" s="114"/>
      <c r="M29" s="79">
        <v>1</v>
      </c>
      <c r="N29" s="79"/>
      <c r="O29" s="79" t="s">
        <v>156</v>
      </c>
      <c r="P29" s="79" t="s">
        <v>157</v>
      </c>
    </row>
    <row r="30" s="66" customFormat="1" ht="34" customHeight="1" spans="1:16">
      <c r="A30" s="79">
        <f t="shared" ref="A30:A56" si="2">ROW()-7</f>
        <v>23</v>
      </c>
      <c r="B30" s="85" t="s">
        <v>158</v>
      </c>
      <c r="C30" s="85" t="s">
        <v>158</v>
      </c>
      <c r="D30" s="82" t="s">
        <v>159</v>
      </c>
      <c r="E30" s="82"/>
      <c r="F30" s="83" t="s">
        <v>86</v>
      </c>
      <c r="G30" s="82"/>
      <c r="H30" s="84" t="s">
        <v>87</v>
      </c>
      <c r="I30" s="113" t="s">
        <v>88</v>
      </c>
      <c r="J30" s="113" t="s">
        <v>89</v>
      </c>
      <c r="K30" s="114" t="s">
        <v>90</v>
      </c>
      <c r="L30" s="114" t="s">
        <v>160</v>
      </c>
      <c r="M30" s="79">
        <v>1</v>
      </c>
      <c r="N30" s="79">
        <f>M30*7000</f>
        <v>7000</v>
      </c>
      <c r="O30" s="79" t="s">
        <v>95</v>
      </c>
      <c r="P30" s="79" t="s">
        <v>157</v>
      </c>
    </row>
    <row r="31" s="66" customFormat="1" ht="34" customHeight="1" spans="1:16">
      <c r="A31" s="79">
        <f t="shared" si="2"/>
        <v>24</v>
      </c>
      <c r="B31" s="85" t="s">
        <v>161</v>
      </c>
      <c r="C31" s="85" t="s">
        <v>161</v>
      </c>
      <c r="D31" s="81" t="s">
        <v>162</v>
      </c>
      <c r="E31" s="82"/>
      <c r="F31" s="83" t="s">
        <v>86</v>
      </c>
      <c r="G31" s="82"/>
      <c r="H31" s="84" t="s">
        <v>163</v>
      </c>
      <c r="I31" s="113" t="s">
        <v>88</v>
      </c>
      <c r="J31" s="113"/>
      <c r="K31" s="114" t="s">
        <v>90</v>
      </c>
      <c r="L31" s="114"/>
      <c r="M31" s="79">
        <v>1</v>
      </c>
      <c r="N31" s="79">
        <f>M31*7000</f>
        <v>7000</v>
      </c>
      <c r="O31" s="79" t="s">
        <v>95</v>
      </c>
      <c r="P31" s="79" t="s">
        <v>157</v>
      </c>
    </row>
    <row r="32" s="66" customFormat="1" ht="34" customHeight="1" spans="1:16">
      <c r="A32" s="79">
        <f t="shared" si="2"/>
        <v>25</v>
      </c>
      <c r="B32" s="86" t="s">
        <v>164</v>
      </c>
      <c r="C32" s="86" t="s">
        <v>164</v>
      </c>
      <c r="D32" s="87" t="s">
        <v>165</v>
      </c>
      <c r="E32" s="82"/>
      <c r="F32" s="83" t="s">
        <v>86</v>
      </c>
      <c r="G32" s="82"/>
      <c r="H32" s="84" t="s">
        <v>166</v>
      </c>
      <c r="I32" s="113" t="s">
        <v>167</v>
      </c>
      <c r="J32" s="113"/>
      <c r="K32" s="114" t="s">
        <v>90</v>
      </c>
      <c r="L32" s="114"/>
      <c r="M32" s="79">
        <v>1</v>
      </c>
      <c r="N32" s="79">
        <f>M32*7000</f>
        <v>7000</v>
      </c>
      <c r="O32" s="79" t="s">
        <v>95</v>
      </c>
      <c r="P32" s="79" t="s">
        <v>157</v>
      </c>
    </row>
    <row r="33" s="66" customFormat="1" ht="34" customHeight="1" spans="1:16">
      <c r="A33" s="79">
        <f t="shared" si="2"/>
        <v>26</v>
      </c>
      <c r="B33" s="86" t="s">
        <v>168</v>
      </c>
      <c r="C33" s="86" t="s">
        <v>168</v>
      </c>
      <c r="D33" s="87" t="s">
        <v>169</v>
      </c>
      <c r="E33" s="82"/>
      <c r="F33" s="83" t="s">
        <v>86</v>
      </c>
      <c r="G33" s="82"/>
      <c r="H33" s="84" t="s">
        <v>112</v>
      </c>
      <c r="I33" s="113" t="s">
        <v>170</v>
      </c>
      <c r="J33" s="113"/>
      <c r="K33" s="114" t="s">
        <v>90</v>
      </c>
      <c r="L33" s="114"/>
      <c r="M33" s="79">
        <v>1</v>
      </c>
      <c r="N33" s="79">
        <f>M33*7000</f>
        <v>7000</v>
      </c>
      <c r="O33" s="79" t="s">
        <v>95</v>
      </c>
      <c r="P33" s="79" t="s">
        <v>157</v>
      </c>
    </row>
    <row r="34" ht="34" customHeight="1" spans="1:16">
      <c r="A34" s="79">
        <f t="shared" si="2"/>
        <v>27</v>
      </c>
      <c r="B34" s="79" t="s">
        <v>171</v>
      </c>
      <c r="C34" s="79" t="s">
        <v>171</v>
      </c>
      <c r="D34" s="79" t="s">
        <v>172</v>
      </c>
      <c r="E34" s="79"/>
      <c r="F34" s="83" t="s">
        <v>86</v>
      </c>
      <c r="G34" s="79"/>
      <c r="H34" s="84" t="s">
        <v>100</v>
      </c>
      <c r="I34" s="115" t="s">
        <v>88</v>
      </c>
      <c r="J34" s="79"/>
      <c r="K34" s="79" t="s">
        <v>90</v>
      </c>
      <c r="L34" s="79" t="s">
        <v>173</v>
      </c>
      <c r="M34" s="79">
        <v>1</v>
      </c>
      <c r="N34" s="79"/>
      <c r="O34" s="79" t="s">
        <v>101</v>
      </c>
      <c r="P34" s="79" t="s">
        <v>157</v>
      </c>
    </row>
    <row r="35" ht="34" customHeight="1" spans="1:16">
      <c r="A35" s="79">
        <f t="shared" si="2"/>
        <v>28</v>
      </c>
      <c r="B35" s="79" t="s">
        <v>174</v>
      </c>
      <c r="C35" s="88" t="s">
        <v>174</v>
      </c>
      <c r="D35" s="79" t="s">
        <v>175</v>
      </c>
      <c r="E35" s="79"/>
      <c r="F35" s="83" t="s">
        <v>86</v>
      </c>
      <c r="G35" s="79"/>
      <c r="H35" s="84" t="s">
        <v>100</v>
      </c>
      <c r="I35" s="116" t="s">
        <v>88</v>
      </c>
      <c r="J35" s="79"/>
      <c r="K35" s="79" t="s">
        <v>90</v>
      </c>
      <c r="L35" s="79" t="s">
        <v>173</v>
      </c>
      <c r="M35" s="79">
        <v>1</v>
      </c>
      <c r="N35" s="79"/>
      <c r="O35" s="79" t="s">
        <v>101</v>
      </c>
      <c r="P35" s="79" t="s">
        <v>157</v>
      </c>
    </row>
    <row r="36" ht="34" customHeight="1" spans="1:16">
      <c r="A36" s="79">
        <f t="shared" si="2"/>
        <v>29</v>
      </c>
      <c r="B36" s="79" t="s">
        <v>176</v>
      </c>
      <c r="C36" s="88" t="s">
        <v>177</v>
      </c>
      <c r="D36" s="79" t="s">
        <v>178</v>
      </c>
      <c r="E36" s="79"/>
      <c r="F36" s="83" t="s">
        <v>86</v>
      </c>
      <c r="G36" s="79"/>
      <c r="H36" s="89" t="s">
        <v>141</v>
      </c>
      <c r="I36" s="116" t="s">
        <v>167</v>
      </c>
      <c r="J36" s="79"/>
      <c r="K36" s="79" t="s">
        <v>90</v>
      </c>
      <c r="L36" s="79" t="s">
        <v>179</v>
      </c>
      <c r="M36" s="79">
        <v>1</v>
      </c>
      <c r="N36" s="79"/>
      <c r="O36" s="79" t="s">
        <v>95</v>
      </c>
      <c r="P36" s="79" t="s">
        <v>157</v>
      </c>
    </row>
    <row r="37" ht="34" customHeight="1" spans="1:16">
      <c r="A37" s="79">
        <f t="shared" si="2"/>
        <v>30</v>
      </c>
      <c r="B37" s="79" t="s">
        <v>180</v>
      </c>
      <c r="C37" s="79" t="s">
        <v>180</v>
      </c>
      <c r="D37" s="79" t="s">
        <v>181</v>
      </c>
      <c r="E37" s="79"/>
      <c r="F37" s="79" t="s">
        <v>86</v>
      </c>
      <c r="G37" s="79"/>
      <c r="H37" s="83" t="s">
        <v>112</v>
      </c>
      <c r="I37" s="83" t="s">
        <v>113</v>
      </c>
      <c r="J37" s="79"/>
      <c r="K37" s="79" t="s">
        <v>90</v>
      </c>
      <c r="L37" s="79" t="s">
        <v>182</v>
      </c>
      <c r="M37" s="79">
        <v>1</v>
      </c>
      <c r="N37" s="79">
        <v>7000</v>
      </c>
      <c r="O37" s="79" t="s">
        <v>95</v>
      </c>
      <c r="P37" s="79" t="s">
        <v>157</v>
      </c>
    </row>
    <row r="38" ht="34" customHeight="1" spans="1:16">
      <c r="A38" s="79">
        <f t="shared" si="2"/>
        <v>31</v>
      </c>
      <c r="B38" s="90" t="s">
        <v>183</v>
      </c>
      <c r="C38" s="91" t="s">
        <v>183</v>
      </c>
      <c r="D38" s="91" t="s">
        <v>184</v>
      </c>
      <c r="E38" s="91"/>
      <c r="F38" s="79" t="s">
        <v>86</v>
      </c>
      <c r="G38" s="79"/>
      <c r="H38" s="92" t="s">
        <v>185</v>
      </c>
      <c r="I38" s="115" t="s">
        <v>88</v>
      </c>
      <c r="J38" s="115"/>
      <c r="K38" s="79" t="s">
        <v>90</v>
      </c>
      <c r="L38" s="117"/>
      <c r="M38" s="79">
        <v>1</v>
      </c>
      <c r="N38" s="79">
        <v>7000</v>
      </c>
      <c r="O38" s="79" t="s">
        <v>95</v>
      </c>
      <c r="P38" s="79" t="s">
        <v>186</v>
      </c>
    </row>
    <row r="39" s="67" customFormat="1" ht="34" customHeight="1" spans="1:16">
      <c r="A39" s="79">
        <f t="shared" si="2"/>
        <v>32</v>
      </c>
      <c r="B39" s="82" t="s">
        <v>187</v>
      </c>
      <c r="C39" s="82" t="s">
        <v>187</v>
      </c>
      <c r="D39" s="82" t="s">
        <v>188</v>
      </c>
      <c r="E39" s="92" t="s">
        <v>189</v>
      </c>
      <c r="F39" s="79" t="s">
        <v>86</v>
      </c>
      <c r="G39" s="79"/>
      <c r="H39" s="92" t="s">
        <v>190</v>
      </c>
      <c r="I39" s="115" t="s">
        <v>88</v>
      </c>
      <c r="J39" s="115"/>
      <c r="K39" s="79" t="s">
        <v>90</v>
      </c>
      <c r="L39" s="117"/>
      <c r="M39" s="79">
        <v>1</v>
      </c>
      <c r="N39" s="79">
        <v>7000</v>
      </c>
      <c r="O39" s="79" t="s">
        <v>101</v>
      </c>
      <c r="P39" s="79" t="s">
        <v>191</v>
      </c>
    </row>
    <row r="40" s="67" customFormat="1" ht="34" customHeight="1" spans="1:16">
      <c r="A40" s="79">
        <f t="shared" si="2"/>
        <v>33</v>
      </c>
      <c r="B40" s="82" t="s">
        <v>192</v>
      </c>
      <c r="C40" s="82" t="s">
        <v>192</v>
      </c>
      <c r="D40" s="82" t="s">
        <v>193</v>
      </c>
      <c r="E40" s="92" t="s">
        <v>194</v>
      </c>
      <c r="F40" s="79" t="s">
        <v>86</v>
      </c>
      <c r="G40" s="79"/>
      <c r="H40" s="92" t="s">
        <v>190</v>
      </c>
      <c r="I40" s="118" t="s">
        <v>88</v>
      </c>
      <c r="J40" s="115"/>
      <c r="K40" s="79" t="s">
        <v>90</v>
      </c>
      <c r="L40" s="117"/>
      <c r="M40" s="79">
        <v>1</v>
      </c>
      <c r="N40" s="79">
        <v>7000</v>
      </c>
      <c r="O40" s="79" t="s">
        <v>101</v>
      </c>
      <c r="P40" s="79" t="s">
        <v>191</v>
      </c>
    </row>
    <row r="41" s="66" customFormat="1" ht="33.95" customHeight="1" spans="1:16">
      <c r="A41" s="79">
        <f t="shared" si="2"/>
        <v>34</v>
      </c>
      <c r="B41" s="93" t="s">
        <v>195</v>
      </c>
      <c r="C41" s="93" t="s">
        <v>195</v>
      </c>
      <c r="D41" s="80" t="s">
        <v>196</v>
      </c>
      <c r="E41" s="94"/>
      <c r="F41" s="95" t="s">
        <v>86</v>
      </c>
      <c r="G41" s="95"/>
      <c r="H41" s="95" t="s">
        <v>197</v>
      </c>
      <c r="I41" s="95" t="s">
        <v>197</v>
      </c>
      <c r="J41" s="113"/>
      <c r="K41" s="119" t="s">
        <v>90</v>
      </c>
      <c r="L41" s="119"/>
      <c r="M41" s="79">
        <v>1</v>
      </c>
      <c r="N41" s="79"/>
      <c r="O41" s="79" t="s">
        <v>95</v>
      </c>
      <c r="P41" s="79" t="s">
        <v>198</v>
      </c>
    </row>
    <row r="42" s="66" customFormat="1" ht="34" customHeight="1" spans="1:16">
      <c r="A42" s="79">
        <f t="shared" si="2"/>
        <v>35</v>
      </c>
      <c r="B42" s="85" t="s">
        <v>199</v>
      </c>
      <c r="C42" s="85" t="s">
        <v>199</v>
      </c>
      <c r="D42" s="81" t="s">
        <v>200</v>
      </c>
      <c r="E42" s="82" t="s">
        <v>201</v>
      </c>
      <c r="F42" s="83" t="s">
        <v>86</v>
      </c>
      <c r="G42" s="82"/>
      <c r="H42" s="84" t="s">
        <v>87</v>
      </c>
      <c r="I42" s="113" t="s">
        <v>88</v>
      </c>
      <c r="J42" s="113"/>
      <c r="K42" s="114" t="s">
        <v>90</v>
      </c>
      <c r="L42" s="114" t="s">
        <v>202</v>
      </c>
      <c r="M42" s="79">
        <v>1</v>
      </c>
      <c r="N42" s="79">
        <f>M42*7000</f>
        <v>7000</v>
      </c>
      <c r="O42" s="79" t="s">
        <v>95</v>
      </c>
      <c r="P42" s="79" t="s">
        <v>203</v>
      </c>
    </row>
    <row r="43" s="66" customFormat="1" ht="33.95" customHeight="1" spans="1:16">
      <c r="A43" s="79">
        <f t="shared" si="2"/>
        <v>36</v>
      </c>
      <c r="B43" s="93" t="s">
        <v>204</v>
      </c>
      <c r="C43" s="93" t="s">
        <v>204</v>
      </c>
      <c r="D43" s="80" t="s">
        <v>205</v>
      </c>
      <c r="E43" s="94"/>
      <c r="F43" s="83" t="s">
        <v>86</v>
      </c>
      <c r="G43" s="96"/>
      <c r="H43" s="84" t="s">
        <v>87</v>
      </c>
      <c r="I43" s="113" t="s">
        <v>88</v>
      </c>
      <c r="J43" s="113"/>
      <c r="K43" s="114" t="s">
        <v>90</v>
      </c>
      <c r="L43" s="114" t="s">
        <v>202</v>
      </c>
      <c r="M43" s="79">
        <v>1</v>
      </c>
      <c r="N43" s="79">
        <f>M43*7000</f>
        <v>7000</v>
      </c>
      <c r="O43" s="79" t="s">
        <v>95</v>
      </c>
      <c r="P43" s="79" t="s">
        <v>203</v>
      </c>
    </row>
    <row r="44" s="66" customFormat="1" ht="33.95" customHeight="1" spans="1:16">
      <c r="A44" s="79">
        <f t="shared" si="2"/>
        <v>37</v>
      </c>
      <c r="B44" s="93" t="s">
        <v>206</v>
      </c>
      <c r="C44" s="93" t="s">
        <v>206</v>
      </c>
      <c r="D44" s="80" t="s">
        <v>172</v>
      </c>
      <c r="E44" s="94"/>
      <c r="F44" s="83" t="s">
        <v>86</v>
      </c>
      <c r="G44" s="96"/>
      <c r="H44" s="84" t="s">
        <v>190</v>
      </c>
      <c r="I44" s="113" t="s">
        <v>88</v>
      </c>
      <c r="J44" s="113"/>
      <c r="K44" s="114" t="s">
        <v>90</v>
      </c>
      <c r="L44" s="114"/>
      <c r="M44" s="79">
        <v>1</v>
      </c>
      <c r="N44" s="79">
        <v>7000</v>
      </c>
      <c r="O44" s="79" t="s">
        <v>101</v>
      </c>
      <c r="P44" s="79" t="s">
        <v>207</v>
      </c>
    </row>
    <row r="45" s="66" customFormat="1" ht="33.95" customHeight="1" spans="1:16">
      <c r="A45" s="79">
        <f t="shared" si="2"/>
        <v>38</v>
      </c>
      <c r="B45" s="93" t="s">
        <v>208</v>
      </c>
      <c r="C45" s="93" t="s">
        <v>208</v>
      </c>
      <c r="D45" s="80" t="s">
        <v>193</v>
      </c>
      <c r="E45" s="94"/>
      <c r="F45" s="83" t="s">
        <v>86</v>
      </c>
      <c r="G45" s="97"/>
      <c r="H45" s="92" t="s">
        <v>190</v>
      </c>
      <c r="I45" s="118" t="s">
        <v>88</v>
      </c>
      <c r="J45" s="118"/>
      <c r="K45" s="117" t="s">
        <v>90</v>
      </c>
      <c r="L45" s="114"/>
      <c r="M45" s="79">
        <v>1</v>
      </c>
      <c r="N45" s="79">
        <v>7000</v>
      </c>
      <c r="O45" s="79" t="s">
        <v>101</v>
      </c>
      <c r="P45" s="79" t="s">
        <v>207</v>
      </c>
    </row>
    <row r="46" s="66" customFormat="1" ht="33.95" customHeight="1" spans="1:16">
      <c r="A46" s="79">
        <f t="shared" si="2"/>
        <v>39</v>
      </c>
      <c r="B46" s="93" t="s">
        <v>209</v>
      </c>
      <c r="C46" s="93" t="s">
        <v>209</v>
      </c>
      <c r="D46" s="80" t="s">
        <v>154</v>
      </c>
      <c r="E46" s="94" t="s">
        <v>185</v>
      </c>
      <c r="F46" s="83" t="s">
        <v>86</v>
      </c>
      <c r="G46" s="98"/>
      <c r="H46" s="92" t="s">
        <v>190</v>
      </c>
      <c r="I46" s="118" t="s">
        <v>88</v>
      </c>
      <c r="J46" s="118"/>
      <c r="K46" s="117" t="s">
        <v>90</v>
      </c>
      <c r="L46" s="114"/>
      <c r="M46" s="79">
        <v>1</v>
      </c>
      <c r="N46" s="79">
        <v>7000</v>
      </c>
      <c r="O46" s="79" t="s">
        <v>95</v>
      </c>
      <c r="P46" s="79" t="s">
        <v>210</v>
      </c>
    </row>
    <row r="47" s="66" customFormat="1" ht="33.95" customHeight="1" spans="1:16">
      <c r="A47" s="79">
        <f t="shared" si="2"/>
        <v>40</v>
      </c>
      <c r="B47" s="93" t="s">
        <v>211</v>
      </c>
      <c r="C47" s="93" t="s">
        <v>211</v>
      </c>
      <c r="D47" s="80" t="s">
        <v>212</v>
      </c>
      <c r="E47" s="94" t="s">
        <v>185</v>
      </c>
      <c r="F47" s="83" t="s">
        <v>86</v>
      </c>
      <c r="G47" s="97"/>
      <c r="H47" s="92" t="s">
        <v>213</v>
      </c>
      <c r="I47" s="118" t="s">
        <v>88</v>
      </c>
      <c r="J47" s="118"/>
      <c r="K47" s="117" t="s">
        <v>90</v>
      </c>
      <c r="L47" s="114"/>
      <c r="M47" s="79">
        <v>1</v>
      </c>
      <c r="N47" s="79">
        <v>7000</v>
      </c>
      <c r="O47" s="79" t="s">
        <v>95</v>
      </c>
      <c r="P47" s="79" t="s">
        <v>210</v>
      </c>
    </row>
    <row r="48" s="66" customFormat="1" ht="33.95" customHeight="1" spans="1:16">
      <c r="A48" s="79">
        <f t="shared" si="2"/>
        <v>41</v>
      </c>
      <c r="B48" s="93" t="s">
        <v>214</v>
      </c>
      <c r="C48" s="93" t="s">
        <v>214</v>
      </c>
      <c r="D48" s="80" t="s">
        <v>215</v>
      </c>
      <c r="E48" s="94"/>
      <c r="F48" s="83" t="s">
        <v>86</v>
      </c>
      <c r="G48" s="99"/>
      <c r="H48" s="92" t="s">
        <v>216</v>
      </c>
      <c r="I48" s="118" t="s">
        <v>217</v>
      </c>
      <c r="J48" s="118"/>
      <c r="K48" s="117" t="s">
        <v>90</v>
      </c>
      <c r="L48" s="114"/>
      <c r="M48" s="79">
        <v>1</v>
      </c>
      <c r="N48" s="79">
        <v>7000</v>
      </c>
      <c r="O48" s="79" t="s">
        <v>92</v>
      </c>
      <c r="P48" s="79" t="s">
        <v>218</v>
      </c>
    </row>
    <row r="49" s="66" customFormat="1" ht="33.95" customHeight="1" spans="1:16">
      <c r="A49" s="79">
        <f t="shared" si="2"/>
        <v>42</v>
      </c>
      <c r="B49" s="93" t="s">
        <v>219</v>
      </c>
      <c r="C49" s="93" t="s">
        <v>219</v>
      </c>
      <c r="D49" s="80" t="s">
        <v>220</v>
      </c>
      <c r="E49" s="94"/>
      <c r="F49" s="83" t="s">
        <v>86</v>
      </c>
      <c r="G49" s="97"/>
      <c r="H49" s="92" t="s">
        <v>216</v>
      </c>
      <c r="I49" s="118" t="s">
        <v>221</v>
      </c>
      <c r="J49" s="118"/>
      <c r="K49" s="117" t="s">
        <v>90</v>
      </c>
      <c r="L49" s="114"/>
      <c r="M49" s="79">
        <v>1</v>
      </c>
      <c r="N49" s="79">
        <v>7000</v>
      </c>
      <c r="O49" s="79" t="s">
        <v>92</v>
      </c>
      <c r="P49" s="79" t="s">
        <v>218</v>
      </c>
    </row>
    <row r="50" s="66" customFormat="1" ht="33.95" customHeight="1" spans="1:16">
      <c r="A50" s="79">
        <f t="shared" si="2"/>
        <v>43</v>
      </c>
      <c r="B50" s="93" t="s">
        <v>222</v>
      </c>
      <c r="C50" s="93" t="s">
        <v>222</v>
      </c>
      <c r="D50" s="80" t="s">
        <v>223</v>
      </c>
      <c r="E50" s="94"/>
      <c r="F50" s="83" t="s">
        <v>86</v>
      </c>
      <c r="G50" s="97"/>
      <c r="H50" s="92"/>
      <c r="I50" s="118" t="s">
        <v>224</v>
      </c>
      <c r="J50" s="118"/>
      <c r="K50" s="117" t="s">
        <v>90</v>
      </c>
      <c r="L50" s="114"/>
      <c r="M50" s="79">
        <v>1</v>
      </c>
      <c r="N50" s="79">
        <v>7000</v>
      </c>
      <c r="O50" s="79" t="s">
        <v>92</v>
      </c>
      <c r="P50" s="79" t="s">
        <v>218</v>
      </c>
    </row>
    <row r="51" s="66" customFormat="1" ht="33.95" customHeight="1" spans="1:16">
      <c r="A51" s="79">
        <f t="shared" si="2"/>
        <v>44</v>
      </c>
      <c r="B51" s="93" t="s">
        <v>225</v>
      </c>
      <c r="C51" s="93" t="s">
        <v>225</v>
      </c>
      <c r="D51" s="80" t="s">
        <v>226</v>
      </c>
      <c r="E51" s="94"/>
      <c r="F51" s="83" t="s">
        <v>86</v>
      </c>
      <c r="G51" s="97"/>
      <c r="H51" s="92"/>
      <c r="I51" s="118" t="s">
        <v>227</v>
      </c>
      <c r="J51" s="118"/>
      <c r="K51" s="117" t="s">
        <v>90</v>
      </c>
      <c r="L51" s="114"/>
      <c r="M51" s="79">
        <v>1</v>
      </c>
      <c r="N51" s="79">
        <v>7000</v>
      </c>
      <c r="O51" s="79" t="s">
        <v>92</v>
      </c>
      <c r="P51" s="79" t="s">
        <v>218</v>
      </c>
    </row>
    <row r="52" s="66" customFormat="1" ht="33.95" customHeight="1" spans="1:16">
      <c r="A52" s="79">
        <f t="shared" si="2"/>
        <v>45</v>
      </c>
      <c r="B52" s="93" t="s">
        <v>228</v>
      </c>
      <c r="C52" s="93" t="s">
        <v>228</v>
      </c>
      <c r="D52" s="80" t="s">
        <v>197</v>
      </c>
      <c r="E52" s="94"/>
      <c r="F52" s="83" t="s">
        <v>86</v>
      </c>
      <c r="G52" s="97"/>
      <c r="H52" s="92"/>
      <c r="I52" s="118"/>
      <c r="J52" s="118"/>
      <c r="K52" s="117" t="s">
        <v>90</v>
      </c>
      <c r="L52" s="114"/>
      <c r="M52" s="79">
        <v>1</v>
      </c>
      <c r="N52" s="79">
        <v>7000</v>
      </c>
      <c r="O52" s="79" t="s">
        <v>95</v>
      </c>
      <c r="P52" s="79" t="s">
        <v>229</v>
      </c>
    </row>
    <row r="53" s="66" customFormat="1" ht="33.95" customHeight="1" spans="1:16">
      <c r="A53" s="79">
        <f t="shared" si="2"/>
        <v>46</v>
      </c>
      <c r="B53" s="93" t="s">
        <v>230</v>
      </c>
      <c r="C53" s="93" t="s">
        <v>230</v>
      </c>
      <c r="D53" s="80" t="s">
        <v>231</v>
      </c>
      <c r="E53" s="94"/>
      <c r="F53" s="83" t="s">
        <v>86</v>
      </c>
      <c r="G53" s="97"/>
      <c r="H53" s="92" t="s">
        <v>232</v>
      </c>
      <c r="I53" s="118" t="s">
        <v>88</v>
      </c>
      <c r="J53" s="118"/>
      <c r="K53" s="117" t="s">
        <v>90</v>
      </c>
      <c r="L53" s="114"/>
      <c r="M53" s="79">
        <v>1</v>
      </c>
      <c r="N53" s="79">
        <v>7000</v>
      </c>
      <c r="O53" s="79" t="s">
        <v>156</v>
      </c>
      <c r="P53" s="79" t="s">
        <v>229</v>
      </c>
    </row>
    <row r="54" s="66" customFormat="1" ht="33.95" customHeight="1" spans="1:16">
      <c r="A54" s="79">
        <f t="shared" si="2"/>
        <v>47</v>
      </c>
      <c r="B54" s="93" t="s">
        <v>233</v>
      </c>
      <c r="C54" s="93" t="s">
        <v>233</v>
      </c>
      <c r="D54" s="80" t="s">
        <v>234</v>
      </c>
      <c r="E54" s="94"/>
      <c r="F54" s="83" t="s">
        <v>86</v>
      </c>
      <c r="G54" s="97"/>
      <c r="H54" s="92" t="s">
        <v>232</v>
      </c>
      <c r="I54" s="118" t="s">
        <v>88</v>
      </c>
      <c r="J54" s="118"/>
      <c r="K54" s="117" t="s">
        <v>90</v>
      </c>
      <c r="L54" s="114"/>
      <c r="M54" s="79">
        <v>1</v>
      </c>
      <c r="N54" s="79">
        <v>7000</v>
      </c>
      <c r="O54" s="79" t="s">
        <v>156</v>
      </c>
      <c r="P54" s="79" t="s">
        <v>229</v>
      </c>
    </row>
    <row r="55" s="66" customFormat="1" ht="33.95" customHeight="1" spans="1:16">
      <c r="A55" s="79">
        <f t="shared" si="2"/>
        <v>48</v>
      </c>
      <c r="B55" s="93" t="s">
        <v>235</v>
      </c>
      <c r="C55" s="93" t="s">
        <v>235</v>
      </c>
      <c r="D55" s="80" t="s">
        <v>172</v>
      </c>
      <c r="E55" s="94"/>
      <c r="F55" s="83" t="s">
        <v>86</v>
      </c>
      <c r="G55" s="99"/>
      <c r="H55" s="92" t="s">
        <v>100</v>
      </c>
      <c r="I55" s="118" t="s">
        <v>88</v>
      </c>
      <c r="J55" s="118"/>
      <c r="K55" s="117" t="s">
        <v>90</v>
      </c>
      <c r="L55" s="114"/>
      <c r="M55" s="79">
        <v>1</v>
      </c>
      <c r="N55" s="79">
        <v>7000</v>
      </c>
      <c r="O55" s="79" t="s">
        <v>101</v>
      </c>
      <c r="P55" s="79" t="s">
        <v>236</v>
      </c>
    </row>
    <row r="56" s="66" customFormat="1" ht="33.95" customHeight="1" spans="1:16">
      <c r="A56" s="79">
        <f t="shared" si="2"/>
        <v>49</v>
      </c>
      <c r="B56" s="93" t="s">
        <v>237</v>
      </c>
      <c r="C56" s="93" t="s">
        <v>237</v>
      </c>
      <c r="D56" s="80" t="s">
        <v>238</v>
      </c>
      <c r="E56" s="94"/>
      <c r="F56" s="83" t="s">
        <v>86</v>
      </c>
      <c r="G56" s="99"/>
      <c r="H56" s="92" t="s">
        <v>100</v>
      </c>
      <c r="I56" s="118" t="s">
        <v>88</v>
      </c>
      <c r="J56" s="118"/>
      <c r="K56" s="117" t="s">
        <v>90</v>
      </c>
      <c r="L56" s="114"/>
      <c r="M56" s="79">
        <v>1</v>
      </c>
      <c r="N56" s="79">
        <v>7000</v>
      </c>
      <c r="O56" s="79" t="s">
        <v>101</v>
      </c>
      <c r="P56" s="79" t="s">
        <v>236</v>
      </c>
    </row>
    <row r="57" s="68" customFormat="1" ht="33.95" customHeight="1" spans="1:16">
      <c r="A57" s="100">
        <f t="shared" ref="A57:A69" si="3">ROW()-7</f>
        <v>50</v>
      </c>
      <c r="B57" s="101" t="s">
        <v>239</v>
      </c>
      <c r="C57" s="101" t="s">
        <v>239</v>
      </c>
      <c r="D57" s="102" t="s">
        <v>172</v>
      </c>
      <c r="E57" s="102"/>
      <c r="F57" s="103" t="s">
        <v>86</v>
      </c>
      <c r="G57" s="104"/>
      <c r="H57" s="105" t="s">
        <v>190</v>
      </c>
      <c r="I57" s="120" t="s">
        <v>88</v>
      </c>
      <c r="J57" s="120"/>
      <c r="K57" s="121" t="s">
        <v>90</v>
      </c>
      <c r="L57" s="122"/>
      <c r="M57" s="100">
        <v>1</v>
      </c>
      <c r="N57" s="100">
        <v>7000</v>
      </c>
      <c r="O57" s="100" t="s">
        <v>101</v>
      </c>
      <c r="P57" s="100" t="s">
        <v>240</v>
      </c>
    </row>
    <row r="58" s="68" customFormat="1" ht="33.95" customHeight="1" spans="1:16">
      <c r="A58" s="100">
        <f t="shared" si="3"/>
        <v>51</v>
      </c>
      <c r="B58" s="101" t="s">
        <v>241</v>
      </c>
      <c r="C58" s="101" t="s">
        <v>241</v>
      </c>
      <c r="D58" s="102" t="s">
        <v>172</v>
      </c>
      <c r="E58" s="102"/>
      <c r="F58" s="103" t="s">
        <v>86</v>
      </c>
      <c r="G58" s="104"/>
      <c r="H58" s="105" t="s">
        <v>190</v>
      </c>
      <c r="I58" s="120" t="s">
        <v>88</v>
      </c>
      <c r="J58" s="120"/>
      <c r="K58" s="121" t="s">
        <v>90</v>
      </c>
      <c r="L58" s="122"/>
      <c r="M58" s="100">
        <v>1</v>
      </c>
      <c r="N58" s="100">
        <v>7000</v>
      </c>
      <c r="O58" s="100" t="s">
        <v>101</v>
      </c>
      <c r="P58" s="100" t="s">
        <v>240</v>
      </c>
    </row>
    <row r="59" s="68" customFormat="1" ht="33.95" customHeight="1" spans="1:16">
      <c r="A59" s="100">
        <f t="shared" si="3"/>
        <v>52</v>
      </c>
      <c r="B59" s="101" t="s">
        <v>242</v>
      </c>
      <c r="C59" s="101" t="s">
        <v>242</v>
      </c>
      <c r="D59" s="102" t="s">
        <v>172</v>
      </c>
      <c r="E59" s="102"/>
      <c r="F59" s="103" t="s">
        <v>86</v>
      </c>
      <c r="G59" s="104"/>
      <c r="H59" s="105" t="s">
        <v>190</v>
      </c>
      <c r="I59" s="120" t="s">
        <v>88</v>
      </c>
      <c r="J59" s="120"/>
      <c r="K59" s="121" t="s">
        <v>90</v>
      </c>
      <c r="L59" s="122"/>
      <c r="M59" s="100">
        <v>1</v>
      </c>
      <c r="N59" s="100">
        <v>7000</v>
      </c>
      <c r="O59" s="100" t="s">
        <v>101</v>
      </c>
      <c r="P59" s="100" t="s">
        <v>240</v>
      </c>
    </row>
    <row r="60" s="68" customFormat="1" ht="33.95" customHeight="1" spans="1:16">
      <c r="A60" s="100">
        <f t="shared" si="3"/>
        <v>53</v>
      </c>
      <c r="B60" s="101" t="s">
        <v>243</v>
      </c>
      <c r="C60" s="101" t="s">
        <v>243</v>
      </c>
      <c r="D60" s="102" t="s">
        <v>172</v>
      </c>
      <c r="E60" s="102"/>
      <c r="F60" s="103" t="s">
        <v>86</v>
      </c>
      <c r="G60" s="106"/>
      <c r="H60" s="105" t="s">
        <v>190</v>
      </c>
      <c r="I60" s="120" t="s">
        <v>88</v>
      </c>
      <c r="J60" s="120"/>
      <c r="K60" s="121" t="s">
        <v>90</v>
      </c>
      <c r="L60" s="122"/>
      <c r="M60" s="100">
        <v>1</v>
      </c>
      <c r="N60" s="100">
        <v>7000</v>
      </c>
      <c r="O60" s="100" t="s">
        <v>101</v>
      </c>
      <c r="P60" s="100" t="s">
        <v>240</v>
      </c>
    </row>
    <row r="61" s="68" customFormat="1" ht="33.95" customHeight="1" spans="1:16">
      <c r="A61" s="100">
        <f t="shared" si="3"/>
        <v>54</v>
      </c>
      <c r="B61" s="101" t="s">
        <v>244</v>
      </c>
      <c r="C61" s="101" t="s">
        <v>244</v>
      </c>
      <c r="D61" s="102" t="s">
        <v>172</v>
      </c>
      <c r="E61" s="102"/>
      <c r="F61" s="103" t="s">
        <v>86</v>
      </c>
      <c r="G61" s="104"/>
      <c r="H61" s="105" t="s">
        <v>190</v>
      </c>
      <c r="I61" s="120" t="s">
        <v>88</v>
      </c>
      <c r="J61" s="120"/>
      <c r="K61" s="121" t="s">
        <v>90</v>
      </c>
      <c r="L61" s="122"/>
      <c r="M61" s="100">
        <v>1</v>
      </c>
      <c r="N61" s="100">
        <v>7000</v>
      </c>
      <c r="O61" s="100" t="s">
        <v>101</v>
      </c>
      <c r="P61" s="100" t="s">
        <v>240</v>
      </c>
    </row>
    <row r="62" s="68" customFormat="1" ht="33.95" customHeight="1" spans="1:16">
      <c r="A62" s="100">
        <f t="shared" si="3"/>
        <v>55</v>
      </c>
      <c r="B62" s="101" t="s">
        <v>245</v>
      </c>
      <c r="C62" s="101" t="s">
        <v>245</v>
      </c>
      <c r="D62" s="102" t="s">
        <v>246</v>
      </c>
      <c r="E62" s="102"/>
      <c r="F62" s="103" t="s">
        <v>86</v>
      </c>
      <c r="G62" s="107"/>
      <c r="H62" s="105" t="s">
        <v>247</v>
      </c>
      <c r="I62" s="120" t="s">
        <v>248</v>
      </c>
      <c r="J62" s="120"/>
      <c r="K62" s="121" t="s">
        <v>90</v>
      </c>
      <c r="L62" s="122"/>
      <c r="M62" s="100">
        <v>1</v>
      </c>
      <c r="N62" s="100">
        <v>7000</v>
      </c>
      <c r="O62" s="100" t="s">
        <v>95</v>
      </c>
      <c r="P62" s="100" t="s">
        <v>240</v>
      </c>
    </row>
    <row r="63" s="68" customFormat="1" ht="33.95" customHeight="1" spans="1:16">
      <c r="A63" s="100">
        <f t="shared" si="3"/>
        <v>56</v>
      </c>
      <c r="B63" s="101" t="s">
        <v>249</v>
      </c>
      <c r="C63" s="101" t="s">
        <v>249</v>
      </c>
      <c r="D63" s="102" t="s">
        <v>250</v>
      </c>
      <c r="E63" s="102"/>
      <c r="F63" s="103" t="s">
        <v>86</v>
      </c>
      <c r="G63" s="108"/>
      <c r="H63" s="105" t="s">
        <v>251</v>
      </c>
      <c r="I63" s="120" t="s">
        <v>252</v>
      </c>
      <c r="J63" s="120"/>
      <c r="K63" s="121" t="s">
        <v>90</v>
      </c>
      <c r="L63" s="122"/>
      <c r="M63" s="100">
        <v>1</v>
      </c>
      <c r="N63" s="100">
        <v>7000</v>
      </c>
      <c r="O63" s="100" t="s">
        <v>95</v>
      </c>
      <c r="P63" s="100" t="s">
        <v>240</v>
      </c>
    </row>
    <row r="64" s="68" customFormat="1" ht="33.95" customHeight="1" spans="1:16">
      <c r="A64" s="100">
        <f t="shared" si="3"/>
        <v>57</v>
      </c>
      <c r="B64" s="101" t="s">
        <v>253</v>
      </c>
      <c r="C64" s="101" t="s">
        <v>253</v>
      </c>
      <c r="D64" s="102" t="s">
        <v>254</v>
      </c>
      <c r="E64" s="102"/>
      <c r="F64" s="103" t="s">
        <v>86</v>
      </c>
      <c r="G64" s="108"/>
      <c r="H64" s="105" t="s">
        <v>255</v>
      </c>
      <c r="I64" s="120" t="s">
        <v>88</v>
      </c>
      <c r="J64" s="120"/>
      <c r="K64" s="121" t="s">
        <v>90</v>
      </c>
      <c r="L64" s="122"/>
      <c r="M64" s="100">
        <v>1</v>
      </c>
      <c r="N64" s="100">
        <v>7000</v>
      </c>
      <c r="O64" s="100" t="s">
        <v>95</v>
      </c>
      <c r="P64" s="100" t="s">
        <v>240</v>
      </c>
    </row>
    <row r="65" s="68" customFormat="1" ht="33.95" customHeight="1" spans="1:16">
      <c r="A65" s="100">
        <f t="shared" si="3"/>
        <v>58</v>
      </c>
      <c r="B65" s="101" t="s">
        <v>256</v>
      </c>
      <c r="C65" s="101" t="s">
        <v>256</v>
      </c>
      <c r="D65" s="102" t="s">
        <v>257</v>
      </c>
      <c r="E65" s="102"/>
      <c r="F65" s="103" t="s">
        <v>86</v>
      </c>
      <c r="G65" s="108"/>
      <c r="H65" s="105" t="s">
        <v>255</v>
      </c>
      <c r="I65" s="120" t="s">
        <v>88</v>
      </c>
      <c r="J65" s="120"/>
      <c r="K65" s="121" t="s">
        <v>90</v>
      </c>
      <c r="L65" s="122"/>
      <c r="M65" s="100">
        <v>1</v>
      </c>
      <c r="N65" s="100">
        <v>7000</v>
      </c>
      <c r="O65" s="100" t="s">
        <v>95</v>
      </c>
      <c r="P65" s="100" t="s">
        <v>240</v>
      </c>
    </row>
    <row r="66" s="68" customFormat="1" ht="33.95" customHeight="1" spans="1:16">
      <c r="A66" s="100">
        <f t="shared" si="3"/>
        <v>59</v>
      </c>
      <c r="B66" s="101" t="s">
        <v>258</v>
      </c>
      <c r="C66" s="101" t="s">
        <v>258</v>
      </c>
      <c r="D66" s="102" t="s">
        <v>259</v>
      </c>
      <c r="E66" s="102"/>
      <c r="F66" s="103" t="s">
        <v>86</v>
      </c>
      <c r="G66" s="123"/>
      <c r="H66" s="105" t="s">
        <v>232</v>
      </c>
      <c r="I66" s="120" t="s">
        <v>88</v>
      </c>
      <c r="J66" s="120"/>
      <c r="K66" s="121" t="s">
        <v>90</v>
      </c>
      <c r="L66" s="122"/>
      <c r="M66" s="100">
        <v>1</v>
      </c>
      <c r="N66" s="100">
        <v>7000</v>
      </c>
      <c r="O66" s="100" t="s">
        <v>260</v>
      </c>
      <c r="P66" s="100" t="s">
        <v>261</v>
      </c>
    </row>
    <row r="67" s="68" customFormat="1" ht="33.95" customHeight="1" spans="1:16">
      <c r="A67" s="100">
        <f t="shared" si="3"/>
        <v>60</v>
      </c>
      <c r="B67" s="101" t="s">
        <v>262</v>
      </c>
      <c r="C67" s="101" t="s">
        <v>262</v>
      </c>
      <c r="D67" s="102" t="s">
        <v>263</v>
      </c>
      <c r="E67" s="102"/>
      <c r="F67" s="103" t="s">
        <v>86</v>
      </c>
      <c r="G67" s="104"/>
      <c r="H67" s="105" t="s">
        <v>232</v>
      </c>
      <c r="I67" s="120" t="s">
        <v>88</v>
      </c>
      <c r="J67" s="120"/>
      <c r="K67" s="121" t="s">
        <v>90</v>
      </c>
      <c r="L67" s="122"/>
      <c r="M67" s="100">
        <v>1</v>
      </c>
      <c r="N67" s="100">
        <v>7000</v>
      </c>
      <c r="O67" s="100" t="s">
        <v>260</v>
      </c>
      <c r="P67" s="100" t="s">
        <v>240</v>
      </c>
    </row>
    <row r="68" s="68" customFormat="1" ht="33.95" customHeight="1" spans="1:16">
      <c r="A68" s="100">
        <f t="shared" si="3"/>
        <v>61</v>
      </c>
      <c r="B68" s="101" t="s">
        <v>264</v>
      </c>
      <c r="C68" s="101" t="s">
        <v>264</v>
      </c>
      <c r="D68" s="102" t="s">
        <v>212</v>
      </c>
      <c r="E68" s="102"/>
      <c r="F68" s="103" t="s">
        <v>86</v>
      </c>
      <c r="G68" s="124"/>
      <c r="H68" s="105" t="s">
        <v>213</v>
      </c>
      <c r="I68" s="120" t="s">
        <v>88</v>
      </c>
      <c r="J68" s="120"/>
      <c r="K68" s="121" t="s">
        <v>90</v>
      </c>
      <c r="L68" s="122"/>
      <c r="M68" s="100">
        <v>1</v>
      </c>
      <c r="N68" s="100">
        <v>7000</v>
      </c>
      <c r="O68" s="100" t="s">
        <v>95</v>
      </c>
      <c r="P68" s="100" t="s">
        <v>240</v>
      </c>
    </row>
    <row r="69" s="68" customFormat="1" ht="33.95" customHeight="1" spans="1:16">
      <c r="A69" s="100">
        <f t="shared" si="3"/>
        <v>62</v>
      </c>
      <c r="B69" s="101" t="s">
        <v>265</v>
      </c>
      <c r="C69" s="101" t="s">
        <v>265</v>
      </c>
      <c r="D69" s="102" t="s">
        <v>266</v>
      </c>
      <c r="E69" s="102" t="s">
        <v>267</v>
      </c>
      <c r="F69" s="103" t="s">
        <v>86</v>
      </c>
      <c r="G69" s="124"/>
      <c r="H69" s="105"/>
      <c r="I69" s="120"/>
      <c r="J69" s="120"/>
      <c r="K69" s="121" t="s">
        <v>268</v>
      </c>
      <c r="L69" s="122"/>
      <c r="M69" s="100">
        <v>1</v>
      </c>
      <c r="N69" s="100">
        <v>7000</v>
      </c>
      <c r="O69" s="100" t="s">
        <v>92</v>
      </c>
      <c r="P69" s="100" t="s">
        <v>240</v>
      </c>
    </row>
    <row r="70" s="68" customFormat="1" ht="51" customHeight="1" spans="1:16">
      <c r="A70" s="100">
        <f>ROW()-7</f>
        <v>63</v>
      </c>
      <c r="B70" s="101" t="s">
        <v>269</v>
      </c>
      <c r="C70" s="101" t="s">
        <v>269</v>
      </c>
      <c r="D70" s="102" t="s">
        <v>212</v>
      </c>
      <c r="E70" s="102"/>
      <c r="F70" s="103"/>
      <c r="G70" s="124"/>
      <c r="H70" s="105" t="s">
        <v>213</v>
      </c>
      <c r="I70" s="120" t="s">
        <v>88</v>
      </c>
      <c r="J70" s="120"/>
      <c r="K70" s="121" t="s">
        <v>90</v>
      </c>
      <c r="L70" s="122"/>
      <c r="M70" s="100">
        <v>1</v>
      </c>
      <c r="N70" s="100">
        <v>7000</v>
      </c>
      <c r="O70" s="100" t="s">
        <v>95</v>
      </c>
      <c r="P70" s="125" t="s">
        <v>270</v>
      </c>
    </row>
    <row r="71" s="69" customFormat="1" ht="33.95" customHeight="1" spans="1:16">
      <c r="A71" s="125">
        <f>ROW()-7</f>
        <v>64</v>
      </c>
      <c r="B71" s="126" t="s">
        <v>271</v>
      </c>
      <c r="C71" s="126" t="s">
        <v>271</v>
      </c>
      <c r="D71" s="127" t="s">
        <v>272</v>
      </c>
      <c r="E71" s="127"/>
      <c r="F71" s="128" t="s">
        <v>86</v>
      </c>
      <c r="G71" s="129"/>
      <c r="H71" s="130" t="s">
        <v>100</v>
      </c>
      <c r="I71" s="132" t="s">
        <v>88</v>
      </c>
      <c r="J71" s="132"/>
      <c r="K71" s="133" t="s">
        <v>90</v>
      </c>
      <c r="L71" s="134"/>
      <c r="M71" s="125">
        <v>1</v>
      </c>
      <c r="N71" s="125">
        <v>7000</v>
      </c>
      <c r="O71" s="125" t="s">
        <v>101</v>
      </c>
      <c r="P71" s="125" t="s">
        <v>273</v>
      </c>
    </row>
    <row r="72" s="69" customFormat="1" ht="33.95" customHeight="1" spans="1:16">
      <c r="A72" s="125">
        <f>ROW()-7</f>
        <v>65</v>
      </c>
      <c r="B72" s="126" t="s">
        <v>274</v>
      </c>
      <c r="C72" s="126" t="s">
        <v>274</v>
      </c>
      <c r="D72" s="127" t="s">
        <v>188</v>
      </c>
      <c r="E72" s="127"/>
      <c r="F72" s="128"/>
      <c r="G72" s="131"/>
      <c r="H72" s="130" t="s">
        <v>100</v>
      </c>
      <c r="I72" s="132" t="s">
        <v>88</v>
      </c>
      <c r="J72" s="132"/>
      <c r="K72" s="133" t="s">
        <v>90</v>
      </c>
      <c r="L72" s="134"/>
      <c r="M72" s="125">
        <v>1</v>
      </c>
      <c r="N72" s="125">
        <v>7000</v>
      </c>
      <c r="O72" s="125" t="s">
        <v>101</v>
      </c>
      <c r="P72" s="125" t="s">
        <v>273</v>
      </c>
    </row>
    <row r="75" ht="24"/>
    <row r="76" ht="24"/>
    <row r="77" ht="24"/>
    <row r="78" ht="24"/>
    <row r="79" ht="24"/>
  </sheetData>
  <autoFilter xmlns:etc="http://www.wps.cn/officeDocument/2017/etCustomData" ref="A7:P72" etc:filterBottomFollowUsedRange="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L30:L33"/>
    <mergeCell ref="M6:M7"/>
    <mergeCell ref="N6:N7"/>
    <mergeCell ref="O6:O7"/>
    <mergeCell ref="P6:P7"/>
    <mergeCell ref="C1:K4"/>
    <mergeCell ref="A1:B4"/>
  </mergeCells>
  <conditionalFormatting sqref="C31">
    <cfRule type="duplicateValues" dxfId="0" priority="233"/>
    <cfRule type="duplicateValues" dxfId="0" priority="234"/>
  </conditionalFormatting>
  <conditionalFormatting sqref="B34">
    <cfRule type="duplicateValues" dxfId="0" priority="220"/>
    <cfRule type="duplicateValues" dxfId="0" priority="221"/>
  </conditionalFormatting>
  <conditionalFormatting sqref="C34">
    <cfRule type="duplicateValues" dxfId="0" priority="226"/>
    <cfRule type="duplicateValues" dxfId="0" priority="227"/>
  </conditionalFormatting>
  <conditionalFormatting sqref="B36">
    <cfRule type="duplicateValues" dxfId="0" priority="218"/>
    <cfRule type="duplicateValues" dxfId="0" priority="219"/>
  </conditionalFormatting>
  <conditionalFormatting sqref="B41">
    <cfRule type="duplicateValues" dxfId="0" priority="214"/>
    <cfRule type="duplicateValues" dxfId="0" priority="215"/>
  </conditionalFormatting>
  <conditionalFormatting sqref="C41">
    <cfRule type="duplicateValues" dxfId="0" priority="216"/>
    <cfRule type="duplicateValues" dxfId="0" priority="217"/>
  </conditionalFormatting>
  <conditionalFormatting sqref="B42">
    <cfRule type="duplicateValues" dxfId="0" priority="205"/>
    <cfRule type="duplicateValues" dxfId="0" priority="204"/>
  </conditionalFormatting>
  <conditionalFormatting sqref="B43">
    <cfRule type="duplicateValues" dxfId="0" priority="208"/>
    <cfRule type="duplicateValues" dxfId="0" priority="206"/>
  </conditionalFormatting>
  <conditionalFormatting sqref="C43">
    <cfRule type="duplicateValues" dxfId="0" priority="212"/>
    <cfRule type="duplicateValues" dxfId="0" priority="210"/>
  </conditionalFormatting>
  <conditionalFormatting sqref="B44">
    <cfRule type="duplicateValues" dxfId="0" priority="197"/>
    <cfRule type="duplicateValues" dxfId="0" priority="195"/>
  </conditionalFormatting>
  <conditionalFormatting sqref="C44">
    <cfRule type="duplicateValues" dxfId="0" priority="201"/>
    <cfRule type="duplicateValues" dxfId="0" priority="199"/>
  </conditionalFormatting>
  <conditionalFormatting sqref="B45">
    <cfRule type="duplicateValues" dxfId="0" priority="196"/>
    <cfRule type="duplicateValues" dxfId="0" priority="194"/>
  </conditionalFormatting>
  <conditionalFormatting sqref="C45">
    <cfRule type="duplicateValues" dxfId="0" priority="200"/>
    <cfRule type="duplicateValues" dxfId="0" priority="198"/>
  </conditionalFormatting>
  <conditionalFormatting sqref="B46">
    <cfRule type="duplicateValues" dxfId="0" priority="160"/>
    <cfRule type="duplicateValues" dxfId="0" priority="167"/>
  </conditionalFormatting>
  <conditionalFormatting sqref="C46">
    <cfRule type="duplicateValues" dxfId="0" priority="174"/>
    <cfRule type="duplicateValues" dxfId="0" priority="181"/>
  </conditionalFormatting>
  <conditionalFormatting sqref="B47">
    <cfRule type="duplicateValues" dxfId="0" priority="159"/>
    <cfRule type="duplicateValues" dxfId="0" priority="166"/>
  </conditionalFormatting>
  <conditionalFormatting sqref="B52">
    <cfRule type="duplicateValues" dxfId="0" priority="144"/>
    <cfRule type="duplicateValues" dxfId="0" priority="147"/>
  </conditionalFormatting>
  <conditionalFormatting sqref="C52">
    <cfRule type="duplicateValues" dxfId="0" priority="150"/>
    <cfRule type="duplicateValues" dxfId="0" priority="153"/>
  </conditionalFormatting>
  <conditionalFormatting sqref="B53">
    <cfRule type="duplicateValues" dxfId="0" priority="143"/>
    <cfRule type="duplicateValues" dxfId="0" priority="146"/>
  </conditionalFormatting>
  <conditionalFormatting sqref="C53">
    <cfRule type="duplicateValues" dxfId="0" priority="149"/>
    <cfRule type="duplicateValues" dxfId="0" priority="152"/>
  </conditionalFormatting>
  <conditionalFormatting sqref="B54">
    <cfRule type="duplicateValues" dxfId="0" priority="142"/>
    <cfRule type="duplicateValues" dxfId="0" priority="145"/>
  </conditionalFormatting>
  <conditionalFormatting sqref="C54">
    <cfRule type="duplicateValues" dxfId="0" priority="148"/>
    <cfRule type="duplicateValues" dxfId="0" priority="151"/>
  </conditionalFormatting>
  <conditionalFormatting sqref="B55">
    <cfRule type="duplicateValues" dxfId="0" priority="125"/>
    <cfRule type="duplicateValues" dxfId="0" priority="124"/>
  </conditionalFormatting>
  <conditionalFormatting sqref="C55">
    <cfRule type="duplicateValues" dxfId="0" priority="127"/>
    <cfRule type="duplicateValues" dxfId="0" priority="126"/>
  </conditionalFormatting>
  <conditionalFormatting sqref="B56">
    <cfRule type="duplicateValues" dxfId="0" priority="121"/>
    <cfRule type="duplicateValues" dxfId="0" priority="120"/>
  </conditionalFormatting>
  <conditionalFormatting sqref="C56">
    <cfRule type="duplicateValues" dxfId="0" priority="123"/>
    <cfRule type="duplicateValues" dxfId="0" priority="122"/>
  </conditionalFormatting>
  <conditionalFormatting sqref="B57">
    <cfRule type="duplicateValues" dxfId="0" priority="95"/>
    <cfRule type="duplicateValues" dxfId="0" priority="83"/>
  </conditionalFormatting>
  <conditionalFormatting sqref="C57">
    <cfRule type="duplicateValues" dxfId="0" priority="119"/>
    <cfRule type="duplicateValues" dxfId="0" priority="107"/>
  </conditionalFormatting>
  <conditionalFormatting sqref="B58">
    <cfRule type="duplicateValues" dxfId="0" priority="94"/>
    <cfRule type="duplicateValues" dxfId="0" priority="82"/>
  </conditionalFormatting>
  <conditionalFormatting sqref="C58">
    <cfRule type="duplicateValues" dxfId="0" priority="118"/>
    <cfRule type="duplicateValues" dxfId="0" priority="106"/>
  </conditionalFormatting>
  <conditionalFormatting sqref="B59">
    <cfRule type="duplicateValues" dxfId="0" priority="93"/>
    <cfRule type="duplicateValues" dxfId="0" priority="81"/>
  </conditionalFormatting>
  <conditionalFormatting sqref="C59">
    <cfRule type="duplicateValues" dxfId="0" priority="117"/>
    <cfRule type="duplicateValues" dxfId="0" priority="105"/>
  </conditionalFormatting>
  <conditionalFormatting sqref="B60">
    <cfRule type="duplicateValues" dxfId="0" priority="92"/>
    <cfRule type="duplicateValues" dxfId="0" priority="80"/>
  </conditionalFormatting>
  <conditionalFormatting sqref="C60">
    <cfRule type="duplicateValues" dxfId="0" priority="116"/>
    <cfRule type="duplicateValues" dxfId="0" priority="104"/>
  </conditionalFormatting>
  <conditionalFormatting sqref="B61">
    <cfRule type="duplicateValues" dxfId="0" priority="91"/>
    <cfRule type="duplicateValues" dxfId="0" priority="79"/>
  </conditionalFormatting>
  <conditionalFormatting sqref="C61">
    <cfRule type="duplicateValues" dxfId="0" priority="115"/>
    <cfRule type="duplicateValues" dxfId="0" priority="103"/>
  </conditionalFormatting>
  <conditionalFormatting sqref="B62">
    <cfRule type="duplicateValues" dxfId="0" priority="90"/>
    <cfRule type="duplicateValues" dxfId="0" priority="78"/>
  </conditionalFormatting>
  <conditionalFormatting sqref="C62">
    <cfRule type="duplicateValues" dxfId="0" priority="114"/>
    <cfRule type="duplicateValues" dxfId="0" priority="102"/>
  </conditionalFormatting>
  <conditionalFormatting sqref="B63">
    <cfRule type="duplicateValues" dxfId="0" priority="89"/>
    <cfRule type="duplicateValues" dxfId="0" priority="77"/>
  </conditionalFormatting>
  <conditionalFormatting sqref="C63">
    <cfRule type="duplicateValues" dxfId="0" priority="113"/>
    <cfRule type="duplicateValues" dxfId="0" priority="101"/>
  </conditionalFormatting>
  <conditionalFormatting sqref="B64">
    <cfRule type="duplicateValues" dxfId="0" priority="88"/>
    <cfRule type="duplicateValues" dxfId="0" priority="76"/>
  </conditionalFormatting>
  <conditionalFormatting sqref="C64">
    <cfRule type="duplicateValues" dxfId="0" priority="112"/>
    <cfRule type="duplicateValues" dxfId="0" priority="100"/>
  </conditionalFormatting>
  <conditionalFormatting sqref="B65">
    <cfRule type="duplicateValues" dxfId="0" priority="87"/>
    <cfRule type="duplicateValues" dxfId="0" priority="75"/>
  </conditionalFormatting>
  <conditionalFormatting sqref="C65">
    <cfRule type="duplicateValues" dxfId="0" priority="111"/>
    <cfRule type="duplicateValues" dxfId="0" priority="99"/>
  </conditionalFormatting>
  <conditionalFormatting sqref="B66">
    <cfRule type="duplicateValues" dxfId="0" priority="86"/>
    <cfRule type="duplicateValues" dxfId="0" priority="74"/>
  </conditionalFormatting>
  <conditionalFormatting sqref="C66">
    <cfRule type="duplicateValues" dxfId="0" priority="110"/>
    <cfRule type="duplicateValues" dxfId="0" priority="98"/>
  </conditionalFormatting>
  <conditionalFormatting sqref="B67">
    <cfRule type="duplicateValues" dxfId="0" priority="85"/>
    <cfRule type="duplicateValues" dxfId="0" priority="73"/>
  </conditionalFormatting>
  <conditionalFormatting sqref="C67">
    <cfRule type="duplicateValues" dxfId="0" priority="109"/>
    <cfRule type="duplicateValues" dxfId="0" priority="97"/>
  </conditionalFormatting>
  <conditionalFormatting sqref="B68">
    <cfRule type="duplicateValues" dxfId="0" priority="84"/>
    <cfRule type="duplicateValues" dxfId="0" priority="72"/>
  </conditionalFormatting>
  <conditionalFormatting sqref="C68">
    <cfRule type="duplicateValues" dxfId="0" priority="108"/>
    <cfRule type="duplicateValues" dxfId="0" priority="96"/>
  </conditionalFormatting>
  <conditionalFormatting sqref="B71">
    <cfRule type="duplicateValues" dxfId="0" priority="17"/>
    <cfRule type="duplicateValues" dxfId="0" priority="29"/>
    <cfRule type="duplicateValues" dxfId="0" priority="41"/>
  </conditionalFormatting>
  <conditionalFormatting sqref="C71">
    <cfRule type="duplicateValues" dxfId="0" priority="53"/>
    <cfRule type="duplicateValues" dxfId="0" priority="65"/>
  </conditionalFormatting>
  <conditionalFormatting sqref="B72">
    <cfRule type="duplicateValues" dxfId="0" priority="16"/>
    <cfRule type="duplicateValues" dxfId="0" priority="28"/>
    <cfRule type="duplicateValues" dxfId="0" priority="40"/>
  </conditionalFormatting>
  <conditionalFormatting sqref="C72">
    <cfRule type="duplicateValues" dxfId="0" priority="52"/>
    <cfRule type="duplicateValues" dxfId="0" priority="64"/>
  </conditionalFormatting>
  <conditionalFormatting sqref="B$1:B$1048576"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1"/>
  </conditionalFormatting>
  <conditionalFormatting sqref="B48:B51">
    <cfRule type="duplicateValues" dxfId="0" priority="129"/>
    <cfRule type="duplicateValues" dxfId="0" priority="128"/>
  </conditionalFormatting>
  <conditionalFormatting sqref="B69:B70">
    <cfRule type="duplicateValues" dxfId="0" priority="66"/>
    <cfRule type="duplicateValues" dxfId="0" priority="67"/>
    <cfRule type="duplicateValues" dxfId="0" priority="68"/>
  </conditionalFormatting>
  <conditionalFormatting sqref="C8:C10">
    <cfRule type="duplicateValues" dxfId="0" priority="237"/>
  </conditionalFormatting>
  <conditionalFormatting sqref="C11:C16">
    <cfRule type="duplicateValues" dxfId="0" priority="239"/>
  </conditionalFormatting>
  <conditionalFormatting sqref="C18:C19">
    <cfRule type="duplicateValues" dxfId="0" priority="238"/>
  </conditionalFormatting>
  <conditionalFormatting sqref="C47:C51">
    <cfRule type="duplicateValues" dxfId="0" priority="173"/>
    <cfRule type="duplicateValues" dxfId="0" priority="180"/>
  </conditionalFormatting>
  <conditionalFormatting sqref="C69:C70">
    <cfRule type="duplicateValues" dxfId="0" priority="69"/>
    <cfRule type="duplicateValues" dxfId="0" priority="70"/>
  </conditionalFormatting>
  <conditionalFormatting sqref="B1:B68 B73:B1048576">
    <cfRule type="duplicateValues" dxfId="0" priority="71"/>
  </conditionalFormatting>
  <conditionalFormatting sqref="B1:B20 B31 B73:B1048576">
    <cfRule type="duplicateValues" dxfId="0" priority="240"/>
  </conditionalFormatting>
  <conditionalFormatting sqref="B1:B23 B31 B73:B1048576">
    <cfRule type="duplicateValues" dxfId="0" priority="236"/>
  </conditionalFormatting>
  <dataValidations count="4">
    <dataValidation allowBlank="1" showErrorMessage="1" sqref="I40 I45"/>
    <dataValidation type="list" allowBlank="1" showInputMessage="1" showErrorMessage="1" sqref="F41">
      <formula1>"ea,kg,g,m,mm,l,ml,m2"</formula1>
    </dataValidation>
    <dataValidation type="list" allowBlank="1" showInputMessage="1" showErrorMessage="1" sqref="H8:H35">
      <formula1>零件类型!$A$1:$A$29</formula1>
    </dataValidation>
    <dataValidation type="list" allowBlank="1" showInputMessage="1" showErrorMessage="1" sqref="H42:H43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 horizontalDpi="600"/>
  <headerFooter>
    <oddFooter>&amp;C第 &amp;P 页，共 &amp;N 页</oddFooter>
  </headerFooter>
  <rowBreaks count="3" manualBreakCount="3">
    <brk id="35" max="15" man="1"/>
    <brk id="43" max="16383" man="1"/>
    <brk id="43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21"/>
  <sheetViews>
    <sheetView showGridLines="0" view="pageBreakPreview" zoomScaleNormal="100" topLeftCell="A8" workbookViewId="0">
      <selection activeCell="B8" sqref="B8"/>
    </sheetView>
  </sheetViews>
  <sheetFormatPr defaultColWidth="9" defaultRowHeight="12"/>
  <cols>
    <col min="1" max="1" width="4.62962962962963" style="5" customWidth="1"/>
    <col min="2" max="3" width="10.6296296296296" style="5" customWidth="1"/>
    <col min="4" max="5" width="14.6296296296296" style="5" customWidth="1"/>
    <col min="6" max="6" width="4.62962962962963" style="5" customWidth="1"/>
    <col min="7" max="7" width="7.62962962962963" style="5" customWidth="1"/>
    <col min="8" max="8" width="7.87037037037037" style="6" customWidth="1"/>
    <col min="9" max="9" width="9.62962962962963" style="6" customWidth="1"/>
    <col min="10" max="11" width="6.62962962962963" style="5" customWidth="1"/>
    <col min="12" max="12" width="13" style="5" customWidth="1"/>
    <col min="13" max="13" width="6.62962962962963" style="5" customWidth="1"/>
    <col min="14" max="15" width="7.62962962962963" style="5" customWidth="1"/>
    <col min="16" max="16" width="12" style="5" customWidth="1"/>
    <col min="17" max="16346" width="8.87037037037037" style="5"/>
    <col min="16347" max="16384" width="9" style="5"/>
  </cols>
  <sheetData>
    <row r="1" s="2" customFormat="1" ht="17.25" customHeight="1" spans="1:16">
      <c r="A1" s="52"/>
      <c r="B1" s="52"/>
      <c r="C1" s="14" t="s">
        <v>57</v>
      </c>
      <c r="D1" s="14"/>
      <c r="E1" s="14"/>
      <c r="F1" s="14"/>
      <c r="G1" s="14"/>
      <c r="H1" s="14"/>
      <c r="I1" s="14"/>
      <c r="J1" s="14"/>
      <c r="K1" s="14"/>
      <c r="L1" s="37" t="s">
        <v>58</v>
      </c>
      <c r="M1" s="37"/>
      <c r="N1" s="38" t="s">
        <v>59</v>
      </c>
      <c r="O1" s="38"/>
      <c r="P1" s="38"/>
    </row>
    <row r="2" s="2" customFormat="1" ht="17.25" customHeight="1" spans="1:16">
      <c r="A2" s="52"/>
      <c r="B2" s="52"/>
      <c r="C2" s="14"/>
      <c r="D2" s="14"/>
      <c r="E2" s="14"/>
      <c r="F2" s="14"/>
      <c r="G2" s="14"/>
      <c r="H2" s="14"/>
      <c r="I2" s="14"/>
      <c r="J2" s="14"/>
      <c r="K2" s="14"/>
      <c r="L2" s="37" t="s">
        <v>60</v>
      </c>
      <c r="M2" s="37"/>
      <c r="N2" s="38" t="s">
        <v>61</v>
      </c>
      <c r="O2" s="38"/>
      <c r="P2" s="38"/>
    </row>
    <row r="3" s="2" customFormat="1" ht="17.25" customHeight="1" spans="1:16">
      <c r="A3" s="52"/>
      <c r="B3" s="52"/>
      <c r="C3" s="14"/>
      <c r="D3" s="14"/>
      <c r="E3" s="14"/>
      <c r="F3" s="14"/>
      <c r="G3" s="14"/>
      <c r="H3" s="14"/>
      <c r="I3" s="14"/>
      <c r="J3" s="14"/>
      <c r="K3" s="14"/>
      <c r="L3" s="37" t="s">
        <v>62</v>
      </c>
      <c r="M3" s="37"/>
      <c r="N3" s="38" t="s">
        <v>33</v>
      </c>
      <c r="O3" s="38"/>
      <c r="P3" s="38"/>
    </row>
    <row r="4" s="2" customFormat="1" ht="20" customHeight="1" spans="1:16">
      <c r="A4" s="52"/>
      <c r="B4" s="52"/>
      <c r="C4" s="14"/>
      <c r="D4" s="14"/>
      <c r="E4" s="14"/>
      <c r="F4" s="14"/>
      <c r="G4" s="14"/>
      <c r="H4" s="14"/>
      <c r="I4" s="14"/>
      <c r="J4" s="14"/>
      <c r="K4" s="14"/>
      <c r="L4" s="37" t="s">
        <v>63</v>
      </c>
      <c r="M4" s="37"/>
      <c r="N4" s="38" t="s">
        <v>64</v>
      </c>
      <c r="O4" s="38"/>
      <c r="P4" s="38"/>
    </row>
    <row r="5" s="2" customFormat="1" ht="20" customHeight="1" spans="1:16">
      <c r="A5" s="53" t="s">
        <v>275</v>
      </c>
      <c r="B5" s="54"/>
      <c r="C5" s="54"/>
      <c r="D5" s="53"/>
      <c r="E5" s="53"/>
      <c r="F5" s="53" t="s">
        <v>276</v>
      </c>
      <c r="G5" s="53"/>
      <c r="H5" s="53"/>
      <c r="I5" s="53"/>
      <c r="J5" s="53"/>
      <c r="K5" s="53"/>
      <c r="L5" s="37" t="s">
        <v>67</v>
      </c>
      <c r="M5" s="37"/>
      <c r="N5" s="38" t="s">
        <v>34</v>
      </c>
      <c r="O5" s="38"/>
      <c r="P5" s="38"/>
    </row>
    <row r="6" s="3" customFormat="1" ht="15" customHeight="1" spans="1:16">
      <c r="A6" s="55" t="s">
        <v>68</v>
      </c>
      <c r="B6" s="24" t="s">
        <v>69</v>
      </c>
      <c r="C6" s="24" t="s">
        <v>70</v>
      </c>
      <c r="D6" s="25" t="s">
        <v>71</v>
      </c>
      <c r="E6" s="25" t="s">
        <v>72</v>
      </c>
      <c r="F6" s="25" t="s">
        <v>73</v>
      </c>
      <c r="G6" s="25" t="s">
        <v>74</v>
      </c>
      <c r="H6" s="26" t="s">
        <v>75</v>
      </c>
      <c r="I6" s="26" t="s">
        <v>76</v>
      </c>
      <c r="J6" s="25" t="s">
        <v>77</v>
      </c>
      <c r="K6" s="46" t="s">
        <v>78</v>
      </c>
      <c r="L6" s="46" t="s">
        <v>79</v>
      </c>
      <c r="M6" s="46" t="s">
        <v>80</v>
      </c>
      <c r="N6" s="47" t="s">
        <v>81</v>
      </c>
      <c r="O6" s="47" t="s">
        <v>82</v>
      </c>
      <c r="P6" s="47" t="s">
        <v>14</v>
      </c>
    </row>
    <row r="7" s="4" customFormat="1" ht="15" customHeight="1" spans="1:16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4" customHeight="1" spans="1:16">
      <c r="A8" s="56">
        <f t="shared" ref="A8:A20" si="0">ROW()-7</f>
        <v>1</v>
      </c>
      <c r="B8" s="57" t="s">
        <v>199</v>
      </c>
      <c r="C8" s="57" t="s">
        <v>199</v>
      </c>
      <c r="D8" s="58" t="s">
        <v>200</v>
      </c>
      <c r="E8" s="59" t="s">
        <v>201</v>
      </c>
      <c r="F8" s="60" t="s">
        <v>86</v>
      </c>
      <c r="G8" s="59"/>
      <c r="H8" s="61" t="s">
        <v>87</v>
      </c>
      <c r="I8" s="62" t="s">
        <v>88</v>
      </c>
      <c r="J8" s="62"/>
      <c r="K8" s="63" t="s">
        <v>90</v>
      </c>
      <c r="L8" s="63" t="s">
        <v>202</v>
      </c>
      <c r="M8" s="56">
        <v>1</v>
      </c>
      <c r="N8" s="56">
        <f>M8*7000</f>
        <v>7000</v>
      </c>
      <c r="O8" s="56" t="s">
        <v>277</v>
      </c>
      <c r="P8" s="56" t="s">
        <v>278</v>
      </c>
    </row>
    <row r="9" s="4" customFormat="1" ht="34" customHeight="1" spans="1:16">
      <c r="A9" s="56">
        <f t="shared" si="0"/>
        <v>2</v>
      </c>
      <c r="B9" s="57" t="s">
        <v>279</v>
      </c>
      <c r="C9" s="57" t="s">
        <v>279</v>
      </c>
      <c r="D9" s="58" t="s">
        <v>205</v>
      </c>
      <c r="E9" s="59" t="s">
        <v>99</v>
      </c>
      <c r="F9" s="60" t="s">
        <v>86</v>
      </c>
      <c r="G9" s="59"/>
      <c r="H9" s="61" t="s">
        <v>87</v>
      </c>
      <c r="I9" s="62" t="s">
        <v>88</v>
      </c>
      <c r="J9" s="62"/>
      <c r="K9" s="63" t="s">
        <v>90</v>
      </c>
      <c r="L9" s="63" t="s">
        <v>202</v>
      </c>
      <c r="M9" s="56">
        <v>1</v>
      </c>
      <c r="N9" s="56">
        <f>M9*3000</f>
        <v>3000</v>
      </c>
      <c r="O9" s="56" t="s">
        <v>277</v>
      </c>
      <c r="P9" s="56" t="s">
        <v>278</v>
      </c>
    </row>
    <row r="10" s="4" customFormat="1" ht="34" customHeight="1" spans="1:16">
      <c r="A10" s="56">
        <f t="shared" si="0"/>
        <v>3</v>
      </c>
      <c r="B10" s="57" t="s">
        <v>280</v>
      </c>
      <c r="C10" s="57" t="s">
        <v>280</v>
      </c>
      <c r="D10" s="58" t="s">
        <v>281</v>
      </c>
      <c r="E10" s="59"/>
      <c r="F10" s="60" t="s">
        <v>86</v>
      </c>
      <c r="G10" s="59"/>
      <c r="H10" s="61" t="s">
        <v>87</v>
      </c>
      <c r="I10" s="62" t="s">
        <v>88</v>
      </c>
      <c r="J10" s="62" t="s">
        <v>89</v>
      </c>
      <c r="K10" s="63" t="s">
        <v>90</v>
      </c>
      <c r="L10" s="63" t="s">
        <v>160</v>
      </c>
      <c r="M10" s="56">
        <v>1</v>
      </c>
      <c r="N10" s="56">
        <f>M10*7000</f>
        <v>7000</v>
      </c>
      <c r="O10" s="56" t="s">
        <v>277</v>
      </c>
      <c r="P10" s="56" t="s">
        <v>278</v>
      </c>
    </row>
    <row r="11" s="4" customFormat="1" ht="34" customHeight="1" spans="1:16">
      <c r="A11" s="56">
        <f t="shared" si="0"/>
        <v>4</v>
      </c>
      <c r="B11" s="57" t="s">
        <v>282</v>
      </c>
      <c r="C11" s="57" t="s">
        <v>282</v>
      </c>
      <c r="D11" s="58" t="s">
        <v>162</v>
      </c>
      <c r="E11" s="59"/>
      <c r="F11" s="60" t="s">
        <v>86</v>
      </c>
      <c r="G11" s="59"/>
      <c r="H11" s="61" t="s">
        <v>163</v>
      </c>
      <c r="I11" s="62" t="s">
        <v>88</v>
      </c>
      <c r="J11" s="62"/>
      <c r="K11" s="63" t="s">
        <v>90</v>
      </c>
      <c r="L11" s="63"/>
      <c r="M11" s="56">
        <v>1</v>
      </c>
      <c r="N11" s="56">
        <f>M11*7000</f>
        <v>7000</v>
      </c>
      <c r="O11" s="56" t="s">
        <v>277</v>
      </c>
      <c r="P11" s="56" t="s">
        <v>278</v>
      </c>
    </row>
    <row r="12" s="4" customFormat="1" ht="34" customHeight="1" spans="1:16">
      <c r="A12" s="56">
        <f t="shared" si="0"/>
        <v>5</v>
      </c>
      <c r="B12" s="57" t="s">
        <v>283</v>
      </c>
      <c r="C12" s="57" t="s">
        <v>283</v>
      </c>
      <c r="D12" s="58" t="s">
        <v>284</v>
      </c>
      <c r="E12" s="59"/>
      <c r="F12" s="60" t="s">
        <v>86</v>
      </c>
      <c r="G12" s="59"/>
      <c r="H12" s="61" t="s">
        <v>166</v>
      </c>
      <c r="I12" s="62" t="s">
        <v>167</v>
      </c>
      <c r="J12" s="62"/>
      <c r="K12" s="63" t="s">
        <v>90</v>
      </c>
      <c r="L12" s="63"/>
      <c r="M12" s="56">
        <v>1</v>
      </c>
      <c r="N12" s="56">
        <f>M12*7000</f>
        <v>7000</v>
      </c>
      <c r="O12" s="56" t="s">
        <v>277</v>
      </c>
      <c r="P12" s="56" t="s">
        <v>278</v>
      </c>
    </row>
    <row r="13" s="4" customFormat="1" ht="34" customHeight="1" spans="1:16">
      <c r="A13" s="56">
        <f t="shared" si="0"/>
        <v>6</v>
      </c>
      <c r="B13" s="57" t="s">
        <v>285</v>
      </c>
      <c r="C13" s="57" t="s">
        <v>285</v>
      </c>
      <c r="D13" s="58" t="s">
        <v>286</v>
      </c>
      <c r="E13" s="59"/>
      <c r="F13" s="60" t="s">
        <v>86</v>
      </c>
      <c r="G13" s="59"/>
      <c r="H13" s="61" t="s">
        <v>112</v>
      </c>
      <c r="I13" s="62" t="s">
        <v>170</v>
      </c>
      <c r="J13" s="62"/>
      <c r="K13" s="63" t="s">
        <v>90</v>
      </c>
      <c r="L13" s="63"/>
      <c r="M13" s="56">
        <v>1</v>
      </c>
      <c r="N13" s="56">
        <f>M13*7000</f>
        <v>7000</v>
      </c>
      <c r="O13" s="56" t="s">
        <v>277</v>
      </c>
      <c r="P13" s="56" t="s">
        <v>278</v>
      </c>
    </row>
    <row r="14" s="4" customFormat="1" ht="34" customHeight="1" spans="1:16">
      <c r="A14" s="56">
        <f t="shared" si="0"/>
        <v>7</v>
      </c>
      <c r="B14" s="57" t="s">
        <v>287</v>
      </c>
      <c r="C14" s="57" t="s">
        <v>287</v>
      </c>
      <c r="D14" s="58" t="s">
        <v>288</v>
      </c>
      <c r="E14" s="59" t="s">
        <v>289</v>
      </c>
      <c r="F14" s="60" t="s">
        <v>86</v>
      </c>
      <c r="G14" s="59"/>
      <c r="H14" s="61" t="s">
        <v>100</v>
      </c>
      <c r="I14" s="62" t="s">
        <v>88</v>
      </c>
      <c r="J14" s="62"/>
      <c r="K14" s="63" t="s">
        <v>90</v>
      </c>
      <c r="L14" s="63"/>
      <c r="M14" s="56">
        <v>1</v>
      </c>
      <c r="N14" s="56">
        <v>2500</v>
      </c>
      <c r="O14" s="56" t="s">
        <v>290</v>
      </c>
      <c r="P14" s="56"/>
    </row>
    <row r="15" s="4" customFormat="1" ht="34" customHeight="1" spans="1:16">
      <c r="A15" s="56">
        <f t="shared" si="0"/>
        <v>8</v>
      </c>
      <c r="B15" s="57" t="s">
        <v>291</v>
      </c>
      <c r="C15" s="57" t="s">
        <v>291</v>
      </c>
      <c r="D15" s="58" t="s">
        <v>288</v>
      </c>
      <c r="E15" s="59" t="s">
        <v>292</v>
      </c>
      <c r="F15" s="60" t="s">
        <v>86</v>
      </c>
      <c r="G15" s="59"/>
      <c r="H15" s="61" t="s">
        <v>100</v>
      </c>
      <c r="I15" s="62" t="s">
        <v>88</v>
      </c>
      <c r="J15" s="62"/>
      <c r="K15" s="63" t="s">
        <v>90</v>
      </c>
      <c r="L15" s="63"/>
      <c r="M15" s="56">
        <v>1</v>
      </c>
      <c r="N15" s="56">
        <v>6350</v>
      </c>
      <c r="O15" s="56" t="s">
        <v>290</v>
      </c>
      <c r="P15" s="56"/>
    </row>
    <row r="16" s="4" customFormat="1" ht="34" customHeight="1" spans="1:16">
      <c r="A16" s="56">
        <f t="shared" si="0"/>
        <v>9</v>
      </c>
      <c r="B16" s="57" t="s">
        <v>293</v>
      </c>
      <c r="C16" s="57" t="s">
        <v>293</v>
      </c>
      <c r="D16" s="58" t="s">
        <v>288</v>
      </c>
      <c r="E16" s="59" t="s">
        <v>294</v>
      </c>
      <c r="F16" s="60" t="s">
        <v>86</v>
      </c>
      <c r="G16" s="59"/>
      <c r="H16" s="61" t="s">
        <v>100</v>
      </c>
      <c r="I16" s="62" t="s">
        <v>88</v>
      </c>
      <c r="J16" s="62"/>
      <c r="K16" s="63" t="s">
        <v>90</v>
      </c>
      <c r="L16" s="63"/>
      <c r="M16" s="56">
        <v>1</v>
      </c>
      <c r="N16" s="56">
        <v>800</v>
      </c>
      <c r="O16" s="56" t="s">
        <v>290</v>
      </c>
      <c r="P16" s="56"/>
    </row>
    <row r="17" s="4" customFormat="1" ht="34" customHeight="1" spans="1:16">
      <c r="A17" s="56">
        <f t="shared" si="0"/>
        <v>10</v>
      </c>
      <c r="B17" s="57" t="s">
        <v>295</v>
      </c>
      <c r="C17" s="57" t="s">
        <v>295</v>
      </c>
      <c r="D17" s="58" t="s">
        <v>288</v>
      </c>
      <c r="E17" s="59" t="s">
        <v>296</v>
      </c>
      <c r="F17" s="60" t="s">
        <v>86</v>
      </c>
      <c r="G17" s="59"/>
      <c r="H17" s="61" t="s">
        <v>100</v>
      </c>
      <c r="I17" s="62" t="s">
        <v>88</v>
      </c>
      <c r="J17" s="62"/>
      <c r="K17" s="63" t="s">
        <v>90</v>
      </c>
      <c r="L17" s="63"/>
      <c r="M17" s="56">
        <v>1</v>
      </c>
      <c r="N17" s="56">
        <v>350</v>
      </c>
      <c r="O17" s="56" t="s">
        <v>290</v>
      </c>
      <c r="P17" s="56"/>
    </row>
    <row r="18" s="4" customFormat="1" ht="34" customHeight="1" spans="1:16">
      <c r="A18" s="56">
        <f t="shared" si="0"/>
        <v>11</v>
      </c>
      <c r="B18" s="57" t="s">
        <v>297</v>
      </c>
      <c r="C18" s="57" t="s">
        <v>297</v>
      </c>
      <c r="D18" s="58" t="s">
        <v>98</v>
      </c>
      <c r="E18" s="59"/>
      <c r="F18" s="60" t="s">
        <v>86</v>
      </c>
      <c r="G18" s="59"/>
      <c r="H18" s="61" t="s">
        <v>100</v>
      </c>
      <c r="I18" s="62" t="s">
        <v>88</v>
      </c>
      <c r="J18" s="62"/>
      <c r="K18" s="63" t="s">
        <v>90</v>
      </c>
      <c r="L18" s="63"/>
      <c r="M18" s="56">
        <v>1</v>
      </c>
      <c r="N18" s="56">
        <v>6350</v>
      </c>
      <c r="O18" s="56" t="s">
        <v>290</v>
      </c>
      <c r="P18" s="56"/>
    </row>
    <row r="19" s="4" customFormat="1" ht="34" customHeight="1" spans="1:16">
      <c r="A19" s="56">
        <f t="shared" si="0"/>
        <v>12</v>
      </c>
      <c r="B19" s="57" t="s">
        <v>298</v>
      </c>
      <c r="C19" s="57" t="s">
        <v>298</v>
      </c>
      <c r="D19" s="58" t="s">
        <v>98</v>
      </c>
      <c r="E19" s="59" t="s">
        <v>106</v>
      </c>
      <c r="F19" s="60" t="s">
        <v>86</v>
      </c>
      <c r="G19" s="59"/>
      <c r="H19" s="61" t="s">
        <v>100</v>
      </c>
      <c r="I19" s="62" t="s">
        <v>88</v>
      </c>
      <c r="J19" s="62"/>
      <c r="K19" s="63" t="s">
        <v>90</v>
      </c>
      <c r="L19" s="63"/>
      <c r="M19" s="56">
        <v>1</v>
      </c>
      <c r="N19" s="56">
        <v>800</v>
      </c>
      <c r="O19" s="56" t="s">
        <v>290</v>
      </c>
      <c r="P19" s="56"/>
    </row>
    <row r="20" s="4" customFormat="1" ht="34" customHeight="1" spans="1:16">
      <c r="A20" s="56">
        <f t="shared" si="0"/>
        <v>13</v>
      </c>
      <c r="B20" s="57" t="s">
        <v>299</v>
      </c>
      <c r="C20" s="57" t="s">
        <v>300</v>
      </c>
      <c r="D20" s="58" t="s">
        <v>181</v>
      </c>
      <c r="E20" s="59"/>
      <c r="F20" s="60" t="s">
        <v>86</v>
      </c>
      <c r="G20" s="59"/>
      <c r="H20" s="61" t="s">
        <v>112</v>
      </c>
      <c r="I20" s="62" t="s">
        <v>113</v>
      </c>
      <c r="J20" s="62"/>
      <c r="K20" s="63" t="s">
        <v>90</v>
      </c>
      <c r="L20" s="63" t="s">
        <v>182</v>
      </c>
      <c r="M20" s="56">
        <v>1</v>
      </c>
      <c r="N20" s="56">
        <v>7000</v>
      </c>
      <c r="O20" s="56" t="s">
        <v>277</v>
      </c>
      <c r="P20" s="56" t="s">
        <v>122</v>
      </c>
    </row>
    <row r="21" spans="17:17">
      <c r="Q21" s="4"/>
    </row>
  </sheetData>
  <autoFilter xmlns:etc="http://www.wps.cn/officeDocument/2017/etCustomData" ref="A7:P20" etc:filterBottomFollowUsedRange="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L10:L13"/>
    <mergeCell ref="M6:M7"/>
    <mergeCell ref="N6:N7"/>
    <mergeCell ref="O6:O7"/>
    <mergeCell ref="P6:P7"/>
    <mergeCell ref="A1:B4"/>
    <mergeCell ref="C1:K4"/>
  </mergeCells>
  <conditionalFormatting sqref="C9">
    <cfRule type="duplicateValues" dxfId="0" priority="14"/>
  </conditionalFormatting>
  <conditionalFormatting sqref="B8:B9">
    <cfRule type="duplicateValues" dxfId="0" priority="15"/>
    <cfRule type="duplicateValues" dxfId="0" priority="13"/>
  </conditionalFormatting>
  <conditionalFormatting sqref="B10:B13">
    <cfRule type="duplicateValues" dxfId="0" priority="11"/>
    <cfRule type="duplicateValues" dxfId="0" priority="12"/>
  </conditionalFormatting>
  <conditionalFormatting sqref="C16:C19">
    <cfRule type="duplicateValues" dxfId="0" priority="21"/>
  </conditionalFormatting>
  <conditionalFormatting sqref="B1:B7 B14:B1048576">
    <cfRule type="duplicateValues" dxfId="0" priority="22"/>
    <cfRule type="duplicateValues" dxfId="0" priority="18"/>
  </conditionalFormatting>
  <dataValidations count="2">
    <dataValidation type="list" allowBlank="1" showInputMessage="1" showErrorMessage="1" sqref="H8:H13">
      <formula1>[5]零件类型!#REF!</formula1>
    </dataValidation>
    <dataValidation type="list" allowBlank="1" showInputMessage="1" showErrorMessage="1" sqref="H14:H20">
      <formula1>零件类型!$A$1:$A$29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5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2"/>
  <cols>
    <col min="1" max="1" width="4.62962962962963" style="5" customWidth="1"/>
    <col min="2" max="3" width="10.6296296296296" style="5" customWidth="1"/>
    <col min="4" max="5" width="14.6296296296296" style="5" customWidth="1"/>
    <col min="6" max="6" width="4.62962962962963" style="5" customWidth="1"/>
    <col min="7" max="7" width="7.62962962962963" style="5" customWidth="1"/>
    <col min="8" max="8" width="6.62962962962963" style="6" customWidth="1"/>
    <col min="9" max="9" width="9.62962962962963" style="6" customWidth="1"/>
    <col min="10" max="13" width="6.62962962962963" style="5" customWidth="1"/>
    <col min="14" max="15" width="7.62962962962963" style="5" customWidth="1"/>
    <col min="16" max="16" width="8.62962962962963" style="5" customWidth="1"/>
    <col min="17" max="16346" width="8.87037037037037" style="5"/>
    <col min="16347" max="16384" width="9" style="5"/>
  </cols>
  <sheetData>
    <row r="1" s="2" customFormat="1" ht="17.25" customHeight="1" spans="1:16">
      <c r="A1" s="7"/>
      <c r="B1" s="8"/>
      <c r="C1" s="9" t="s">
        <v>57</v>
      </c>
      <c r="D1" s="10"/>
      <c r="E1" s="10"/>
      <c r="F1" s="10"/>
      <c r="G1" s="10"/>
      <c r="H1" s="10"/>
      <c r="I1" s="10"/>
      <c r="J1" s="10"/>
      <c r="K1" s="10"/>
      <c r="L1" s="34" t="s">
        <v>58</v>
      </c>
      <c r="M1" s="34"/>
      <c r="N1" s="35" t="s">
        <v>59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60</v>
      </c>
      <c r="M2" s="37"/>
      <c r="N2" s="38" t="s">
        <v>61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62</v>
      </c>
      <c r="M3" s="37"/>
      <c r="N3" s="37" t="s">
        <v>301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63</v>
      </c>
      <c r="M4" s="37"/>
      <c r="N4" s="37" t="s">
        <v>64</v>
      </c>
      <c r="O4" s="37"/>
      <c r="P4" s="40"/>
    </row>
    <row r="5" s="2" customFormat="1" ht="20" customHeight="1" spans="1:16">
      <c r="A5" s="17" t="s">
        <v>302</v>
      </c>
      <c r="B5" s="18"/>
      <c r="C5" s="18"/>
      <c r="D5" s="18"/>
      <c r="E5" s="18"/>
      <c r="F5" s="18" t="s">
        <v>303</v>
      </c>
      <c r="G5" s="18"/>
      <c r="H5" s="18"/>
      <c r="I5" s="18"/>
      <c r="J5" s="18"/>
      <c r="K5" s="18"/>
      <c r="L5" s="41" t="s">
        <v>67</v>
      </c>
      <c r="M5" s="41"/>
      <c r="N5" s="41" t="s">
        <v>304</v>
      </c>
      <c r="O5" s="41"/>
      <c r="P5" s="42"/>
    </row>
    <row r="6" s="3" customFormat="1" ht="15" customHeight="1" spans="1:16">
      <c r="A6" s="19" t="s">
        <v>68</v>
      </c>
      <c r="B6" s="20" t="s">
        <v>69</v>
      </c>
      <c r="C6" s="20" t="s">
        <v>70</v>
      </c>
      <c r="D6" s="21" t="s">
        <v>71</v>
      </c>
      <c r="E6" s="21" t="s">
        <v>72</v>
      </c>
      <c r="F6" s="21" t="s">
        <v>73</v>
      </c>
      <c r="G6" s="21" t="s">
        <v>74</v>
      </c>
      <c r="H6" s="22" t="s">
        <v>75</v>
      </c>
      <c r="I6" s="22" t="s">
        <v>76</v>
      </c>
      <c r="J6" s="21" t="s">
        <v>77</v>
      </c>
      <c r="K6" s="43" t="s">
        <v>78</v>
      </c>
      <c r="L6" s="43" t="s">
        <v>79</v>
      </c>
      <c r="M6" s="43" t="s">
        <v>80</v>
      </c>
      <c r="N6" s="44" t="s">
        <v>81</v>
      </c>
      <c r="O6" s="44" t="s">
        <v>82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305</v>
      </c>
      <c r="C8" s="28" t="s">
        <v>305</v>
      </c>
      <c r="D8" s="29" t="s">
        <v>306</v>
      </c>
      <c r="E8" s="30"/>
      <c r="F8" s="31" t="s">
        <v>86</v>
      </c>
      <c r="G8" s="30"/>
      <c r="H8" s="32" t="s">
        <v>100</v>
      </c>
      <c r="I8" s="33" t="s">
        <v>88</v>
      </c>
      <c r="J8" s="33"/>
      <c r="K8" s="49" t="s">
        <v>143</v>
      </c>
      <c r="L8" s="49"/>
      <c r="M8" s="50">
        <v>1</v>
      </c>
      <c r="N8" s="50">
        <f t="shared" ref="N8:N16" si="0">M8*40000</f>
        <v>40000</v>
      </c>
      <c r="O8" s="50" t="s">
        <v>307</v>
      </c>
      <c r="P8" s="51"/>
    </row>
    <row r="9" s="4" customFormat="1" ht="30" customHeight="1" spans="1:16">
      <c r="A9" s="27">
        <f>ROW()-7</f>
        <v>2</v>
      </c>
      <c r="B9" s="28" t="s">
        <v>308</v>
      </c>
      <c r="C9" s="28" t="s">
        <v>308</v>
      </c>
      <c r="D9" s="29" t="s">
        <v>288</v>
      </c>
      <c r="E9" s="30"/>
      <c r="F9" s="31" t="s">
        <v>86</v>
      </c>
      <c r="G9" s="30"/>
      <c r="H9" s="32" t="s">
        <v>100</v>
      </c>
      <c r="I9" s="33" t="s">
        <v>88</v>
      </c>
      <c r="J9" s="33"/>
      <c r="K9" s="49" t="s">
        <v>143</v>
      </c>
      <c r="L9" s="49"/>
      <c r="M9" s="50">
        <v>1</v>
      </c>
      <c r="N9" s="50">
        <f t="shared" si="0"/>
        <v>40000</v>
      </c>
      <c r="O9" s="50" t="s">
        <v>307</v>
      </c>
      <c r="P9" s="51"/>
    </row>
    <row r="10" s="4" customFormat="1" ht="30" customHeight="1" spans="1:16">
      <c r="A10" s="27">
        <f>ROW()-7</f>
        <v>3</v>
      </c>
      <c r="B10" s="28" t="s">
        <v>309</v>
      </c>
      <c r="C10" s="28" t="s">
        <v>309</v>
      </c>
      <c r="D10" s="29" t="s">
        <v>310</v>
      </c>
      <c r="E10" s="30"/>
      <c r="F10" s="31" t="s">
        <v>86</v>
      </c>
      <c r="G10" s="30"/>
      <c r="H10" s="32" t="s">
        <v>100</v>
      </c>
      <c r="I10" s="33" t="s">
        <v>88</v>
      </c>
      <c r="J10" s="33"/>
      <c r="K10" s="49" t="s">
        <v>143</v>
      </c>
      <c r="L10" s="49"/>
      <c r="M10" s="50">
        <v>1</v>
      </c>
      <c r="N10" s="50">
        <f t="shared" si="0"/>
        <v>40000</v>
      </c>
      <c r="O10" s="50" t="s">
        <v>307</v>
      </c>
      <c r="P10" s="51"/>
    </row>
    <row r="11" s="4" customFormat="1" ht="30" customHeight="1" spans="1:16">
      <c r="A11" s="27">
        <v>14</v>
      </c>
      <c r="B11" s="28" t="s">
        <v>311</v>
      </c>
      <c r="C11" s="28" t="s">
        <v>311</v>
      </c>
      <c r="D11" s="29" t="s">
        <v>312</v>
      </c>
      <c r="E11" s="30"/>
      <c r="F11" s="31" t="s">
        <v>86</v>
      </c>
      <c r="G11" s="30"/>
      <c r="H11" s="32" t="s">
        <v>100</v>
      </c>
      <c r="I11" s="33" t="s">
        <v>88</v>
      </c>
      <c r="J11" s="33"/>
      <c r="K11" s="49" t="s">
        <v>143</v>
      </c>
      <c r="L11" s="49"/>
      <c r="M11" s="50">
        <v>1</v>
      </c>
      <c r="N11" s="50">
        <f t="shared" si="0"/>
        <v>40000</v>
      </c>
      <c r="O11" s="50" t="s">
        <v>307</v>
      </c>
      <c r="P11" s="51"/>
    </row>
    <row r="12" s="4" customFormat="1" ht="30" customHeight="1" spans="1:16">
      <c r="A12" s="27">
        <v>17</v>
      </c>
      <c r="B12" s="28" t="s">
        <v>313</v>
      </c>
      <c r="C12" s="28" t="s">
        <v>313</v>
      </c>
      <c r="D12" s="29" t="s">
        <v>314</v>
      </c>
      <c r="E12" s="30"/>
      <c r="F12" s="31" t="s">
        <v>86</v>
      </c>
      <c r="G12" s="30"/>
      <c r="H12" s="32" t="s">
        <v>100</v>
      </c>
      <c r="I12" s="33" t="s">
        <v>88</v>
      </c>
      <c r="J12" s="33"/>
      <c r="K12" s="49" t="s">
        <v>143</v>
      </c>
      <c r="L12" s="49"/>
      <c r="M12" s="50">
        <v>1</v>
      </c>
      <c r="N12" s="50">
        <f t="shared" si="0"/>
        <v>40000</v>
      </c>
      <c r="O12" s="50" t="s">
        <v>307</v>
      </c>
      <c r="P12" s="51"/>
    </row>
    <row r="13" s="4" customFormat="1" ht="30" customHeight="1" spans="1:16">
      <c r="A13" s="27">
        <v>16</v>
      </c>
      <c r="B13" s="28" t="s">
        <v>315</v>
      </c>
      <c r="C13" s="28" t="s">
        <v>315</v>
      </c>
      <c r="D13" s="29" t="s">
        <v>316</v>
      </c>
      <c r="E13" s="30"/>
      <c r="F13" s="31" t="s">
        <v>86</v>
      </c>
      <c r="G13" s="30"/>
      <c r="H13" s="32" t="s">
        <v>100</v>
      </c>
      <c r="I13" s="33" t="s">
        <v>88</v>
      </c>
      <c r="J13" s="33"/>
      <c r="K13" s="49" t="s">
        <v>143</v>
      </c>
      <c r="L13" s="49"/>
      <c r="M13" s="50">
        <v>1</v>
      </c>
      <c r="N13" s="50">
        <f t="shared" si="0"/>
        <v>40000</v>
      </c>
      <c r="O13" s="50" t="s">
        <v>307</v>
      </c>
      <c r="P13" s="51"/>
    </row>
    <row r="14" s="4" customFormat="1" ht="30" customHeight="1" spans="1:16">
      <c r="A14" s="27">
        <f>ROW()-7</f>
        <v>7</v>
      </c>
      <c r="B14" s="28" t="s">
        <v>317</v>
      </c>
      <c r="C14" s="28" t="s">
        <v>317</v>
      </c>
      <c r="D14" s="29" t="s">
        <v>318</v>
      </c>
      <c r="E14" s="30"/>
      <c r="F14" s="31" t="s">
        <v>86</v>
      </c>
      <c r="G14" s="30"/>
      <c r="H14" s="33" t="s">
        <v>197</v>
      </c>
      <c r="I14" s="33" t="s">
        <v>319</v>
      </c>
      <c r="J14" s="33"/>
      <c r="K14" s="49" t="s">
        <v>143</v>
      </c>
      <c r="L14" s="49"/>
      <c r="M14" s="50">
        <v>1</v>
      </c>
      <c r="N14" s="50">
        <f t="shared" si="0"/>
        <v>40000</v>
      </c>
      <c r="O14" s="50" t="s">
        <v>307</v>
      </c>
      <c r="P14" s="51"/>
    </row>
    <row r="15" s="4" customFormat="1" ht="30" customHeight="1" spans="1:16">
      <c r="A15" s="27">
        <f>ROW()-7</f>
        <v>8</v>
      </c>
      <c r="B15" s="28" t="s">
        <v>320</v>
      </c>
      <c r="C15" s="28" t="s">
        <v>320</v>
      </c>
      <c r="D15" s="29" t="s">
        <v>321</v>
      </c>
      <c r="E15" s="30"/>
      <c r="F15" s="31" t="s">
        <v>86</v>
      </c>
      <c r="G15" s="30"/>
      <c r="H15" s="33" t="s">
        <v>197</v>
      </c>
      <c r="I15" s="33" t="s">
        <v>319</v>
      </c>
      <c r="J15" s="33"/>
      <c r="K15" s="49" t="s">
        <v>143</v>
      </c>
      <c r="L15" s="49"/>
      <c r="M15" s="50">
        <v>1</v>
      </c>
      <c r="N15" s="50">
        <f t="shared" si="0"/>
        <v>40000</v>
      </c>
      <c r="O15" s="50" t="s">
        <v>307</v>
      </c>
      <c r="P15" s="51"/>
    </row>
    <row r="16" s="4" customFormat="1" ht="30" customHeight="1" spans="1:16">
      <c r="A16" s="27">
        <v>15</v>
      </c>
      <c r="B16" s="28" t="s">
        <v>322</v>
      </c>
      <c r="C16" s="28" t="s">
        <v>322</v>
      </c>
      <c r="D16" s="29" t="s">
        <v>323</v>
      </c>
      <c r="E16" s="30"/>
      <c r="F16" s="31" t="s">
        <v>86</v>
      </c>
      <c r="G16" s="30"/>
      <c r="H16" s="33" t="s">
        <v>197</v>
      </c>
      <c r="I16" s="33" t="s">
        <v>319</v>
      </c>
      <c r="J16" s="33"/>
      <c r="K16" s="49" t="s">
        <v>143</v>
      </c>
      <c r="L16" s="49"/>
      <c r="M16" s="50">
        <v>1</v>
      </c>
      <c r="N16" s="50">
        <f t="shared" si="0"/>
        <v>40000</v>
      </c>
      <c r="O16" s="50" t="s">
        <v>307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324</v>
      </c>
      <c r="C17" s="28" t="s">
        <v>324</v>
      </c>
      <c r="D17" s="29" t="s">
        <v>325</v>
      </c>
      <c r="E17" s="30"/>
      <c r="F17" s="31" t="s">
        <v>86</v>
      </c>
      <c r="G17" s="30"/>
      <c r="H17" s="32" t="s">
        <v>141</v>
      </c>
      <c r="I17" s="33" t="s">
        <v>326</v>
      </c>
      <c r="J17" s="33"/>
      <c r="K17" s="49" t="s">
        <v>143</v>
      </c>
      <c r="L17" s="49"/>
      <c r="M17" s="50">
        <v>1</v>
      </c>
      <c r="N17" s="50">
        <f t="shared" ref="N17:N27" si="2">M17*40000</f>
        <v>40000</v>
      </c>
      <c r="O17" s="50" t="s">
        <v>327</v>
      </c>
      <c r="P17" s="51"/>
    </row>
    <row r="18" s="4" customFormat="1" ht="30" customHeight="1" spans="1:16">
      <c r="A18" s="27">
        <f t="shared" si="1"/>
        <v>11</v>
      </c>
      <c r="B18" s="28" t="s">
        <v>328</v>
      </c>
      <c r="C18" s="28" t="s">
        <v>328</v>
      </c>
      <c r="D18" s="29" t="s">
        <v>329</v>
      </c>
      <c r="E18" s="30"/>
      <c r="F18" s="31" t="s">
        <v>86</v>
      </c>
      <c r="G18" s="30"/>
      <c r="H18" s="32" t="s">
        <v>166</v>
      </c>
      <c r="I18" s="33" t="s">
        <v>330</v>
      </c>
      <c r="J18" s="33"/>
      <c r="K18" s="49" t="s">
        <v>143</v>
      </c>
      <c r="L18" s="49"/>
      <c r="M18" s="50">
        <v>1</v>
      </c>
      <c r="N18" s="50">
        <f t="shared" si="2"/>
        <v>40000</v>
      </c>
      <c r="O18" s="50" t="s">
        <v>327</v>
      </c>
      <c r="P18" s="51"/>
    </row>
    <row r="19" s="4" customFormat="1" ht="30" customHeight="1" spans="1:16">
      <c r="A19" s="27">
        <f t="shared" si="1"/>
        <v>12</v>
      </c>
      <c r="B19" s="28" t="s">
        <v>331</v>
      </c>
      <c r="C19" s="28" t="s">
        <v>331</v>
      </c>
      <c r="D19" s="29" t="s">
        <v>332</v>
      </c>
      <c r="E19" s="30"/>
      <c r="F19" s="31" t="s">
        <v>86</v>
      </c>
      <c r="G19" s="30"/>
      <c r="H19" s="32" t="s">
        <v>333</v>
      </c>
      <c r="I19" s="33" t="s">
        <v>334</v>
      </c>
      <c r="J19" s="33" t="s">
        <v>89</v>
      </c>
      <c r="K19" s="49" t="s">
        <v>143</v>
      </c>
      <c r="L19" s="49"/>
      <c r="M19" s="50">
        <v>1</v>
      </c>
      <c r="N19" s="50">
        <f t="shared" si="2"/>
        <v>40000</v>
      </c>
      <c r="O19" s="50" t="s">
        <v>327</v>
      </c>
      <c r="P19" s="51"/>
    </row>
    <row r="20" s="4" customFormat="1" ht="30" customHeight="1" spans="1:16">
      <c r="A20" s="27">
        <f t="shared" si="1"/>
        <v>13</v>
      </c>
      <c r="B20" s="28" t="s">
        <v>335</v>
      </c>
      <c r="C20" s="28" t="s">
        <v>335</v>
      </c>
      <c r="D20" s="29" t="s">
        <v>336</v>
      </c>
      <c r="E20" s="30"/>
      <c r="F20" s="31" t="s">
        <v>86</v>
      </c>
      <c r="G20" s="30"/>
      <c r="H20" s="32" t="s">
        <v>333</v>
      </c>
      <c r="I20" s="33" t="s">
        <v>334</v>
      </c>
      <c r="J20" s="33" t="s">
        <v>89</v>
      </c>
      <c r="K20" s="49" t="s">
        <v>143</v>
      </c>
      <c r="L20" s="49"/>
      <c r="M20" s="50">
        <v>1</v>
      </c>
      <c r="N20" s="50">
        <f t="shared" si="2"/>
        <v>40000</v>
      </c>
      <c r="O20" s="50" t="s">
        <v>327</v>
      </c>
      <c r="P20" s="51"/>
    </row>
    <row r="21" s="4" customFormat="1" ht="30" customHeight="1" spans="1:16">
      <c r="A21" s="27">
        <f t="shared" si="1"/>
        <v>14</v>
      </c>
      <c r="B21" s="28" t="s">
        <v>337</v>
      </c>
      <c r="C21" s="28" t="s">
        <v>337</v>
      </c>
      <c r="D21" s="29" t="s">
        <v>338</v>
      </c>
      <c r="E21" s="30"/>
      <c r="F21" s="31" t="s">
        <v>86</v>
      </c>
      <c r="G21" s="30"/>
      <c r="H21" s="32" t="s">
        <v>339</v>
      </c>
      <c r="I21" s="33" t="s">
        <v>88</v>
      </c>
      <c r="J21" s="33"/>
      <c r="K21" s="49" t="s">
        <v>143</v>
      </c>
      <c r="L21" s="49"/>
      <c r="M21" s="50">
        <v>1</v>
      </c>
      <c r="N21" s="50">
        <f t="shared" si="2"/>
        <v>40000</v>
      </c>
      <c r="O21" s="50" t="s">
        <v>327</v>
      </c>
      <c r="P21" s="51"/>
    </row>
    <row r="22" s="4" customFormat="1" ht="30" customHeight="1" spans="1:16">
      <c r="A22" s="27">
        <f t="shared" si="1"/>
        <v>15</v>
      </c>
      <c r="B22" s="28" t="s">
        <v>340</v>
      </c>
      <c r="C22" s="28" t="s">
        <v>340</v>
      </c>
      <c r="D22" s="29" t="s">
        <v>341</v>
      </c>
      <c r="E22" s="30"/>
      <c r="F22" s="31" t="s">
        <v>86</v>
      </c>
      <c r="G22" s="30"/>
      <c r="H22" s="32" t="s">
        <v>333</v>
      </c>
      <c r="I22" s="33" t="s">
        <v>334</v>
      </c>
      <c r="J22" s="33"/>
      <c r="K22" s="49" t="s">
        <v>143</v>
      </c>
      <c r="L22" s="49"/>
      <c r="M22" s="50">
        <v>2</v>
      </c>
      <c r="N22" s="50">
        <f t="shared" si="2"/>
        <v>80000</v>
      </c>
      <c r="O22" s="50" t="s">
        <v>327</v>
      </c>
      <c r="P22" s="51"/>
    </row>
    <row r="23" s="4" customFormat="1" ht="30" customHeight="1" spans="1:16">
      <c r="A23" s="27">
        <f t="shared" si="1"/>
        <v>16</v>
      </c>
      <c r="B23" s="28" t="s">
        <v>342</v>
      </c>
      <c r="C23" s="28" t="s">
        <v>342</v>
      </c>
      <c r="D23" s="29" t="s">
        <v>343</v>
      </c>
      <c r="E23" s="30"/>
      <c r="F23" s="31" t="s">
        <v>86</v>
      </c>
      <c r="G23" s="30"/>
      <c r="H23" s="32" t="s">
        <v>141</v>
      </c>
      <c r="I23" s="33" t="s">
        <v>344</v>
      </c>
      <c r="J23" s="33"/>
      <c r="K23" s="49" t="s">
        <v>143</v>
      </c>
      <c r="L23" s="49"/>
      <c r="M23" s="50">
        <v>1</v>
      </c>
      <c r="N23" s="50">
        <f t="shared" si="2"/>
        <v>40000</v>
      </c>
      <c r="O23" s="50" t="s">
        <v>327</v>
      </c>
      <c r="P23" s="51"/>
    </row>
    <row r="24" s="4" customFormat="1" ht="30" customHeight="1" spans="1:16">
      <c r="A24" s="27">
        <v>13</v>
      </c>
      <c r="B24" s="28" t="s">
        <v>345</v>
      </c>
      <c r="C24" s="28" t="s">
        <v>345</v>
      </c>
      <c r="D24" s="29" t="s">
        <v>346</v>
      </c>
      <c r="E24" s="30"/>
      <c r="F24" s="31" t="s">
        <v>86</v>
      </c>
      <c r="G24" s="30"/>
      <c r="H24" s="32" t="s">
        <v>141</v>
      </c>
      <c r="I24" s="33" t="s">
        <v>344</v>
      </c>
      <c r="J24" s="33"/>
      <c r="K24" s="49" t="s">
        <v>143</v>
      </c>
      <c r="L24" s="49"/>
      <c r="M24" s="50">
        <v>1</v>
      </c>
      <c r="N24" s="50">
        <f t="shared" si="2"/>
        <v>40000</v>
      </c>
      <c r="O24" s="50" t="s">
        <v>327</v>
      </c>
      <c r="P24" s="51"/>
    </row>
    <row r="25" s="4" customFormat="1" ht="30" customHeight="1" spans="1:16">
      <c r="A25" s="27">
        <v>18</v>
      </c>
      <c r="B25" s="28" t="s">
        <v>347</v>
      </c>
      <c r="C25" s="28" t="s">
        <v>347</v>
      </c>
      <c r="D25" s="29" t="s">
        <v>348</v>
      </c>
      <c r="E25" s="30"/>
      <c r="F25" s="31" t="s">
        <v>86</v>
      </c>
      <c r="G25" s="30"/>
      <c r="H25" s="32" t="s">
        <v>87</v>
      </c>
      <c r="I25" s="33" t="s">
        <v>88</v>
      </c>
      <c r="J25" s="33"/>
      <c r="K25" s="49" t="s">
        <v>143</v>
      </c>
      <c r="L25" s="49"/>
      <c r="M25" s="50">
        <v>1</v>
      </c>
      <c r="N25" s="50">
        <f t="shared" si="2"/>
        <v>40000</v>
      </c>
      <c r="O25" s="50" t="s">
        <v>327</v>
      </c>
      <c r="P25" s="51"/>
    </row>
    <row r="26" s="4" customFormat="1" ht="30" customHeight="1" spans="1:16">
      <c r="A26" s="27">
        <v>19</v>
      </c>
      <c r="B26" s="28" t="s">
        <v>349</v>
      </c>
      <c r="C26" s="28" t="s">
        <v>349</v>
      </c>
      <c r="D26" s="29" t="s">
        <v>350</v>
      </c>
      <c r="E26" s="30"/>
      <c r="F26" s="31" t="s">
        <v>86</v>
      </c>
      <c r="G26" s="30"/>
      <c r="H26" s="32" t="s">
        <v>333</v>
      </c>
      <c r="I26" s="33" t="s">
        <v>351</v>
      </c>
      <c r="J26" s="33"/>
      <c r="K26" s="49" t="s">
        <v>143</v>
      </c>
      <c r="L26" s="49"/>
      <c r="M26" s="50">
        <v>1</v>
      </c>
      <c r="N26" s="50">
        <f t="shared" si="2"/>
        <v>40000</v>
      </c>
      <c r="O26" s="50" t="s">
        <v>327</v>
      </c>
      <c r="P26" s="51"/>
    </row>
    <row r="27" s="4" customFormat="1" ht="30" customHeight="1" spans="1:16">
      <c r="A27" s="27">
        <v>20</v>
      </c>
      <c r="B27" s="28" t="s">
        <v>352</v>
      </c>
      <c r="C27" s="28" t="s">
        <v>352</v>
      </c>
      <c r="D27" s="29" t="s">
        <v>353</v>
      </c>
      <c r="E27" s="30"/>
      <c r="F27" s="31" t="s">
        <v>86</v>
      </c>
      <c r="G27" s="30"/>
      <c r="H27" s="32" t="s">
        <v>333</v>
      </c>
      <c r="I27" s="33" t="s">
        <v>354</v>
      </c>
      <c r="J27" s="33"/>
      <c r="K27" s="49" t="s">
        <v>143</v>
      </c>
      <c r="L27" s="49"/>
      <c r="M27" s="50">
        <v>1</v>
      </c>
      <c r="N27" s="50">
        <f t="shared" si="2"/>
        <v>40000</v>
      </c>
      <c r="O27" s="50" t="s">
        <v>327</v>
      </c>
      <c r="P27" s="51"/>
    </row>
    <row r="28" s="4" customFormat="1" ht="30" customHeight="1" spans="1:16">
      <c r="A28" s="27">
        <v>21</v>
      </c>
      <c r="B28" s="28" t="s">
        <v>355</v>
      </c>
      <c r="C28" s="28" t="s">
        <v>355</v>
      </c>
      <c r="D28" s="29" t="s">
        <v>356</v>
      </c>
      <c r="E28" s="30"/>
      <c r="F28" s="31" t="s">
        <v>86</v>
      </c>
      <c r="G28" s="30"/>
      <c r="H28" s="32" t="s">
        <v>87</v>
      </c>
      <c r="I28" s="33" t="s">
        <v>88</v>
      </c>
      <c r="J28" s="33"/>
      <c r="K28" s="49" t="s">
        <v>143</v>
      </c>
      <c r="L28" s="49"/>
      <c r="M28" s="50">
        <v>1</v>
      </c>
      <c r="N28" s="50">
        <f t="shared" ref="N28:N33" si="3">M28*40000</f>
        <v>40000</v>
      </c>
      <c r="O28" s="50" t="s">
        <v>327</v>
      </c>
      <c r="P28" s="51"/>
    </row>
    <row r="29" s="4" customFormat="1" ht="30" customHeight="1" spans="1:16">
      <c r="A29" s="27">
        <v>22</v>
      </c>
      <c r="B29" s="28" t="s">
        <v>357</v>
      </c>
      <c r="C29" s="28" t="s">
        <v>357</v>
      </c>
      <c r="D29" s="29" t="s">
        <v>358</v>
      </c>
      <c r="E29" s="30"/>
      <c r="F29" s="31" t="s">
        <v>86</v>
      </c>
      <c r="G29" s="30"/>
      <c r="H29" s="32" t="s">
        <v>141</v>
      </c>
      <c r="I29" s="33" t="s">
        <v>359</v>
      </c>
      <c r="J29" s="33"/>
      <c r="K29" s="49" t="s">
        <v>143</v>
      </c>
      <c r="L29" s="49"/>
      <c r="M29" s="50">
        <v>2</v>
      </c>
      <c r="N29" s="50">
        <f t="shared" si="3"/>
        <v>80000</v>
      </c>
      <c r="O29" s="50" t="s">
        <v>327</v>
      </c>
      <c r="P29" s="51"/>
    </row>
    <row r="30" s="4" customFormat="1" ht="30" customHeight="1" spans="1:16">
      <c r="A30" s="27">
        <v>23</v>
      </c>
      <c r="B30" s="28" t="s">
        <v>360</v>
      </c>
      <c r="C30" s="28" t="s">
        <v>360</v>
      </c>
      <c r="D30" s="29" t="s">
        <v>361</v>
      </c>
      <c r="E30" s="30"/>
      <c r="F30" s="31" t="s">
        <v>86</v>
      </c>
      <c r="G30" s="30"/>
      <c r="H30" s="32" t="s">
        <v>333</v>
      </c>
      <c r="I30" s="33" t="s">
        <v>362</v>
      </c>
      <c r="J30" s="33"/>
      <c r="K30" s="49" t="s">
        <v>143</v>
      </c>
      <c r="L30" s="49"/>
      <c r="M30" s="50">
        <v>1</v>
      </c>
      <c r="N30" s="50">
        <f t="shared" si="3"/>
        <v>40000</v>
      </c>
      <c r="O30" s="50" t="s">
        <v>327</v>
      </c>
      <c r="P30" s="51"/>
    </row>
    <row r="31" s="4" customFormat="1" ht="30" customHeight="1" spans="1:16">
      <c r="A31" s="27">
        <v>24</v>
      </c>
      <c r="B31" s="28" t="s">
        <v>363</v>
      </c>
      <c r="C31" s="28" t="s">
        <v>363</v>
      </c>
      <c r="D31" s="29" t="s">
        <v>364</v>
      </c>
      <c r="E31" s="30"/>
      <c r="F31" s="31" t="s">
        <v>86</v>
      </c>
      <c r="G31" s="30"/>
      <c r="H31" s="32" t="s">
        <v>141</v>
      </c>
      <c r="I31" s="33" t="s">
        <v>365</v>
      </c>
      <c r="J31" s="33"/>
      <c r="K31" s="49" t="s">
        <v>143</v>
      </c>
      <c r="L31" s="49"/>
      <c r="M31" s="50">
        <v>1</v>
      </c>
      <c r="N31" s="50">
        <f t="shared" si="3"/>
        <v>40000</v>
      </c>
      <c r="O31" s="50" t="s">
        <v>327</v>
      </c>
      <c r="P31" s="51"/>
    </row>
    <row r="32" s="4" customFormat="1" ht="30" customHeight="1" spans="1:16">
      <c r="A32" s="27">
        <v>25</v>
      </c>
      <c r="B32" s="28" t="s">
        <v>366</v>
      </c>
      <c r="C32" s="28" t="s">
        <v>366</v>
      </c>
      <c r="D32" s="29" t="s">
        <v>367</v>
      </c>
      <c r="E32" s="30"/>
      <c r="F32" s="31" t="s">
        <v>86</v>
      </c>
      <c r="G32" s="30"/>
      <c r="H32" s="32" t="s">
        <v>87</v>
      </c>
      <c r="I32" s="33" t="s">
        <v>88</v>
      </c>
      <c r="J32" s="33"/>
      <c r="K32" s="49" t="s">
        <v>143</v>
      </c>
      <c r="L32" s="49"/>
      <c r="M32" s="50">
        <v>2</v>
      </c>
      <c r="N32" s="50">
        <f t="shared" si="3"/>
        <v>80000</v>
      </c>
      <c r="O32" s="50" t="s">
        <v>327</v>
      </c>
      <c r="P32" s="51"/>
    </row>
    <row r="33" s="4" customFormat="1" ht="30" customHeight="1" spans="1:16">
      <c r="A33" s="27">
        <v>26</v>
      </c>
      <c r="B33" s="28" t="s">
        <v>368</v>
      </c>
      <c r="C33" s="28" t="s">
        <v>368</v>
      </c>
      <c r="D33" s="29" t="s">
        <v>369</v>
      </c>
      <c r="E33" s="30"/>
      <c r="F33" s="31" t="s">
        <v>86</v>
      </c>
      <c r="G33" s="30"/>
      <c r="H33" s="32" t="s">
        <v>333</v>
      </c>
      <c r="I33" s="33" t="s">
        <v>167</v>
      </c>
      <c r="J33" s="33"/>
      <c r="K33" s="49" t="s">
        <v>143</v>
      </c>
      <c r="L33" s="49"/>
      <c r="M33" s="50">
        <v>1</v>
      </c>
      <c r="N33" s="50">
        <f t="shared" si="3"/>
        <v>40000</v>
      </c>
      <c r="O33" s="50" t="s">
        <v>327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370</v>
      </c>
    </row>
    <row r="2" spans="1:1">
      <c r="A2" s="1" t="s">
        <v>163</v>
      </c>
    </row>
    <row r="3" spans="1:1">
      <c r="A3" s="1" t="s">
        <v>100</v>
      </c>
    </row>
    <row r="4" spans="1:1">
      <c r="A4" s="1" t="s">
        <v>371</v>
      </c>
    </row>
    <row r="5" spans="1:1">
      <c r="A5" s="1" t="s">
        <v>87</v>
      </c>
    </row>
    <row r="6" spans="1:1">
      <c r="A6" s="1" t="s">
        <v>339</v>
      </c>
    </row>
    <row r="7" spans="1:1">
      <c r="A7" s="1" t="s">
        <v>372</v>
      </c>
    </row>
    <row r="8" spans="1:1">
      <c r="A8" s="1" t="s">
        <v>373</v>
      </c>
    </row>
    <row r="9" spans="1:1">
      <c r="A9" s="1" t="s">
        <v>374</v>
      </c>
    </row>
    <row r="10" spans="1:1">
      <c r="A10" s="1" t="s">
        <v>130</v>
      </c>
    </row>
    <row r="11" spans="1:1">
      <c r="A11" s="1" t="s">
        <v>375</v>
      </c>
    </row>
    <row r="12" spans="1:1">
      <c r="A12" s="1" t="s">
        <v>155</v>
      </c>
    </row>
    <row r="13" spans="1:1">
      <c r="A13" s="1" t="s">
        <v>376</v>
      </c>
    </row>
    <row r="14" spans="1:1">
      <c r="A14" s="1" t="s">
        <v>377</v>
      </c>
    </row>
    <row r="15" spans="1:1">
      <c r="A15" s="1" t="s">
        <v>112</v>
      </c>
    </row>
    <row r="16" spans="1:1">
      <c r="A16" s="1" t="s">
        <v>232</v>
      </c>
    </row>
    <row r="17" spans="1:1">
      <c r="A17" s="1" t="s">
        <v>378</v>
      </c>
    </row>
    <row r="18" spans="1:1">
      <c r="A18" s="1" t="s">
        <v>379</v>
      </c>
    </row>
    <row r="19" spans="1:1">
      <c r="A19" s="1" t="s">
        <v>216</v>
      </c>
    </row>
    <row r="20" spans="1:1">
      <c r="A20" s="1" t="s">
        <v>380</v>
      </c>
    </row>
    <row r="21" spans="1:1">
      <c r="A21" s="1" t="s">
        <v>381</v>
      </c>
    </row>
    <row r="22" spans="1:1">
      <c r="A22" s="1" t="s">
        <v>333</v>
      </c>
    </row>
    <row r="23" spans="1:1">
      <c r="A23" s="1" t="s">
        <v>382</v>
      </c>
    </row>
    <row r="24" spans="1:1">
      <c r="A24" s="1" t="s">
        <v>141</v>
      </c>
    </row>
    <row r="25" spans="1:1">
      <c r="A25" s="1" t="s">
        <v>383</v>
      </c>
    </row>
    <row r="26" spans="1:1">
      <c r="A26" s="1" t="s">
        <v>384</v>
      </c>
    </row>
    <row r="27" spans="1:1">
      <c r="A27" s="1" t="s">
        <v>166</v>
      </c>
    </row>
    <row r="28" spans="1:1">
      <c r="A28" s="1" t="s">
        <v>385</v>
      </c>
    </row>
    <row r="29" spans="1:1">
      <c r="A29" s="1" t="s">
        <v>248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2025-10-20T05:38:03Z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