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报价单!$A$3:$AF$53</definedName>
    <definedName name="_xlnm.Print_Area" localSheetId="0">报价单!$A$1:$AF$3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<sst xmlns="http://schemas.openxmlformats.org/spreadsheetml/2006/main" count="129" uniqueCount="68">
  <si>
    <t>H6出口增加靠背一键放倒功能新开件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</si>
  <si>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</si>
  <si>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</si>
  <si>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</si>
  <si>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</si>
  <si>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</si>
  <si>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</si>
  <si>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</si>
  <si>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</si>
  <si>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</si>
  <si>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</si>
  <si>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</si>
  <si>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</si>
  <si>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</si>
  <si>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</si>
  <si>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</si>
  <si>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</si>
  <si>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</si>
  <si>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</si>
  <si>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</si>
  <si>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</si>
  <si>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</si>
  <si>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</si>
  <si>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</si>
  <si>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>启动时间
（10-16）</t>
  </si>
  <si>
    <t>半工装首件时间</t>
  </si>
  <si>
    <t>全工装首件时间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</si>
  <si>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</si>
  <si>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</si>
  <si>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</si>
  <si>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</si>
  <si>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</si>
  <si>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</si>
  <si>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</si>
  <si>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</si>
  <si>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</si>
  <si>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</si>
  <si>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SHT0018438</t>
  </si>
  <si>
    <t>横衬板（靠背一键放倒）</t>
  </si>
  <si>
    <t>SAPH440 /T=2.0mm</t>
  </si>
  <si>
    <t>OP10</t>
  </si>
  <si>
    <t>落料冲孔</t>
  </si>
  <si>
    <t>单工序</t>
  </si>
  <si>
    <t>钢板模</t>
  </si>
  <si>
    <t>110T</t>
  </si>
  <si>
    <t>OP20</t>
  </si>
  <si>
    <t>成型</t>
  </si>
  <si>
    <t>80T</t>
  </si>
  <si>
    <t>OP30</t>
  </si>
  <si>
    <t>翻边</t>
  </si>
  <si>
    <t>SHT0018439</t>
  </si>
  <si>
    <t>罩壳固定支架（靠背一键放倒）</t>
  </si>
  <si>
    <t>OP40</t>
  </si>
  <si>
    <t>冲孔</t>
  </si>
  <si>
    <t>63T</t>
  </si>
  <si>
    <t>OP50</t>
  </si>
  <si>
    <t>SHT0018440</t>
  </si>
  <si>
    <t>解锁钣金支架</t>
  </si>
  <si>
    <t>SAPH440 /T=3.0mm</t>
  </si>
  <si>
    <t>SHT0018487</t>
  </si>
  <si>
    <t>仰角靠背拉线固定钣金</t>
  </si>
  <si>
    <t>45T</t>
  </si>
  <si>
    <t>SHT0018444</t>
  </si>
  <si>
    <t>调角器解锁钣金</t>
  </si>
  <si>
    <t>SPFH590/T=3.0mm</t>
  </si>
  <si>
    <t>落料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</si>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</sst>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yyyy/m/d;@"/>
    <numFmt numFmtId="179" formatCode="0.0_ "/>
    <numFmt numFmtId="180" formatCode="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  <xf numFmtId="0" fontId="30" fillId="0" borderId="0"/>
  </cellStyleXfs>
  <cellXfs count="6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2" fillId="0" borderId="1" xfId="0" applyNumberFormat="1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/>
    </xf>
    <xf numFmtId="14" fontId="6" fillId="0" borderId="1" xfId="0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0" fontId="4" fillId="0" borderId="6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9" fillId="0" borderId="6" xfId="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180" fontId="4" fillId="0" borderId="6" xfId="0" applyNumberFormat="1" applyFont="1" applyFill="1" applyBorder="1" applyAlignment="1" applyProtection="1">
      <alignment horizontal="center" vertical="center"/>
    </xf>
    <xf numFmtId="177" fontId="9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180" fontId="8" fillId="0" borderId="0" xfId="0" applyNumberFormat="1" applyFont="1" applyFill="1" applyBorder="1" applyAlignment="1" applyProtection="1">
      <alignment horizontal="center"/>
    </xf>
    <xf numFmtId="178" fontId="8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178" fontId="3" fillId="0" borderId="2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178" fontId="3" fillId="0" borderId="5" xfId="0" applyNumberFormat="1" applyFont="1" applyBorder="1" applyAlignment="1" applyProtection="1">
      <alignment horizontal="center" vertical="center" wrapText="1"/>
    </xf>
    <xf numFmtId="180" fontId="8" fillId="0" borderId="6" xfId="0" applyNumberFormat="1" applyFont="1" applyFill="1" applyBorder="1" applyAlignment="1" applyProtection="1">
      <alignment horizontal="center" vertical="center"/>
    </xf>
    <xf numFmtId="178" fontId="8" fillId="0" borderId="6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Fill="1" applyBorder="1" applyAlignment="1" applyProtection="1">
      <alignment horizontal="center" vertical="center"/>
    </xf>
    <xf numFmtId="178" fontId="8" fillId="0" borderId="8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178" fontId="8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19050</xdr:colOff>
      <xdr:row>7</xdr:row>
      <xdr:rowOff>116205</xdr:rowOff>
    </xdr:from>
    <xdr:to>
      <xdr:col>3</xdr:col>
      <xdr:colOff>756920</xdr:colOff>
      <xdr:row>9</xdr:row>
      <xdr:rowOff>90170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851660"/>
          <a:ext cx="73787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16</xdr:row>
      <xdr:rowOff>154305</xdr:rowOff>
    </xdr:from>
    <xdr:to>
      <xdr:col>3</xdr:col>
      <xdr:colOff>706120</xdr:colOff>
      <xdr:row>20</xdr:row>
      <xdr:rowOff>6985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2040" y="3392805"/>
          <a:ext cx="65913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27</xdr:row>
      <xdr:rowOff>139700</xdr:rowOff>
    </xdr:from>
    <xdr:to>
      <xdr:col>3</xdr:col>
      <xdr:colOff>796925</xdr:colOff>
      <xdr:row>30</xdr:row>
      <xdr:rowOff>3810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14575" y="5215255"/>
          <a:ext cx="78740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35</xdr:row>
      <xdr:rowOff>61595</xdr:rowOff>
    </xdr:from>
    <xdr:to>
      <xdr:col>3</xdr:col>
      <xdr:colOff>704850</xdr:colOff>
      <xdr:row>39</xdr:row>
      <xdr:rowOff>119380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17750" y="6473190"/>
          <a:ext cx="69215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45</xdr:row>
      <xdr:rowOff>15875</xdr:rowOff>
    </xdr:from>
    <xdr:to>
      <xdr:col>3</xdr:col>
      <xdr:colOff>609600</xdr:colOff>
      <xdr:row>49</xdr:row>
      <xdr:rowOff>160020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81250" y="8097520"/>
          <a:ext cx="533400" cy="812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3"/>
  <sheetViews>
    <sheetView tabSelected="1" topLeftCell="G1" workbookViewId="0">
      <pane ySplit="3" topLeftCell="A4" activePane="bottomLeft" state="frozen"/>
      <selection/>
      <selection pane="bottomLeft" activeCell="AG17" sqref="AG17"/>
    </sheetView>
  </sheetViews>
  <sheetFormatPr defaultColWidth="8.875" defaultRowHeight="11.25"/>
  <cols>
    <col min="1" max="1" width="3.625" style="1" customWidth="1"/>
    <col min="2" max="2" width="11.25" style="1" customWidth="1"/>
    <col min="3" max="3" width="15.375" style="1" customWidth="1"/>
    <col min="4" max="4" width="10.625" style="1" customWidth="1"/>
    <col min="5" max="5" width="9.375" style="1" customWidth="1"/>
    <col min="6" max="6" width="6.25" style="1" customWidth="1"/>
    <col min="7" max="8" width="5.625" style="1" customWidth="1"/>
    <col min="9" max="9" width="7.375" style="2" customWidth="1"/>
    <col min="10" max="10" width="25.125" style="2" customWidth="1"/>
    <col min="11" max="14" width="5.625" style="1" customWidth="1"/>
    <col min="15" max="17" width="6" style="1" customWidth="1"/>
    <col min="18" max="18" width="10.625" style="1" customWidth="1"/>
    <col min="19" max="21" width="6.625" style="1" customWidth="1"/>
    <col min="22" max="22" width="5.625" style="1" customWidth="1"/>
    <col min="23" max="26" width="6.625" style="1" customWidth="1"/>
    <col min="27" max="27" width="6.625" style="3" customWidth="1"/>
    <col min="28" max="28" width="10.625" style="4" customWidth="1"/>
    <col min="29" max="31" width="10.625" style="5" customWidth="1"/>
    <col min="32" max="32" width="8.625" style="1" customWidth="1"/>
    <col min="33" max="33" width="11.5" style="1" customWidth="1"/>
    <col min="34" max="34" width="14.75" style="1" customWidth="1"/>
    <col min="35" max="35" width="12.25" style="1" customWidth="1"/>
    <col min="36" max="36" width="8.875" style="1"/>
    <col min="37" max="37" width="10.625" style="1" customWidth="1"/>
    <col min="38" max="16384" width="8.875" style="1"/>
  </cols>
  <sheetData>
    <row r="1" ht="37.9" customHeight="1" spans="1:32">
      <c r="A1" s="6"/>
      <c r="B1" s="6"/>
      <c r="C1" s="7" t="s">
        <v>0</v>
      </c>
      <c r="D1" s="7"/>
      <c r="E1" s="7"/>
      <c r="F1" s="7"/>
      <c r="G1" s="7"/>
      <c r="H1" s="7"/>
      <c r="I1" s="22"/>
      <c r="J1" s="22"/>
      <c r="K1" s="7"/>
      <c r="L1" s="23" t="s">
        <v>1</v>
      </c>
      <c r="M1" s="23"/>
      <c r="N1" s="23"/>
      <c r="O1" s="24">
        <v>45947</v>
      </c>
      <c r="P1" s="25"/>
      <c r="Q1" s="35"/>
      <c r="R1" s="35"/>
      <c r="S1" s="35"/>
      <c r="T1" s="36"/>
      <c r="U1" s="35"/>
      <c r="V1" s="37">
        <f>SUM(V4:V53)</f>
        <v>15</v>
      </c>
      <c r="W1" s="35"/>
      <c r="X1" s="35"/>
      <c r="Y1" s="35"/>
      <c r="Z1" s="35"/>
      <c r="AA1" s="46"/>
      <c r="AB1" s="47">
        <f>SUM(AB4:AB53)</f>
        <v>0</v>
      </c>
      <c r="AC1" s="48"/>
      <c r="AD1" s="48"/>
      <c r="AE1" s="48"/>
      <c r="AF1" s="36"/>
    </row>
    <row r="2" ht="18" customHeight="1" spans="1:32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8" t="s">
        <v>7</v>
      </c>
      <c r="G2" s="10" t="s">
        <v>8</v>
      </c>
      <c r="H2" s="11"/>
      <c r="I2" s="26" t="s">
        <v>9</v>
      </c>
      <c r="J2" s="26" t="s">
        <v>10</v>
      </c>
      <c r="K2" s="14" t="s">
        <v>11</v>
      </c>
      <c r="L2" s="14"/>
      <c r="M2" s="14"/>
      <c r="N2" s="14"/>
      <c r="O2" s="27" t="s">
        <v>12</v>
      </c>
      <c r="P2" s="27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38" t="s">
        <v>20</v>
      </c>
      <c r="X2" s="39"/>
      <c r="Y2" s="49"/>
      <c r="Z2" s="8" t="s">
        <v>21</v>
      </c>
      <c r="AA2" s="50" t="s">
        <v>22</v>
      </c>
      <c r="AB2" s="51" t="s">
        <v>23</v>
      </c>
      <c r="AC2" s="52" t="s">
        <v>24</v>
      </c>
      <c r="AD2" s="52" t="s">
        <v>25</v>
      </c>
      <c r="AE2" s="52" t="s">
        <v>26</v>
      </c>
      <c r="AF2" s="53" t="s">
        <v>27</v>
      </c>
    </row>
    <row r="3" ht="28.15" customHeight="1" spans="1:32">
      <c r="A3" s="12"/>
      <c r="B3" s="12"/>
      <c r="C3" s="12"/>
      <c r="D3" s="12"/>
      <c r="E3" s="12"/>
      <c r="F3" s="13"/>
      <c r="G3" s="14" t="s">
        <v>28</v>
      </c>
      <c r="H3" s="14" t="s">
        <v>29</v>
      </c>
      <c r="I3" s="28"/>
      <c r="J3" s="28"/>
      <c r="K3" s="29" t="s">
        <v>30</v>
      </c>
      <c r="L3" s="29" t="s">
        <v>31</v>
      </c>
      <c r="M3" s="29" t="s">
        <v>32</v>
      </c>
      <c r="N3" s="14" t="s">
        <v>33</v>
      </c>
      <c r="O3" s="30"/>
      <c r="P3" s="30"/>
      <c r="Q3" s="13"/>
      <c r="R3" s="13"/>
      <c r="S3" s="13"/>
      <c r="T3" s="13"/>
      <c r="U3" s="13"/>
      <c r="V3" s="13"/>
      <c r="W3" s="40" t="s">
        <v>34</v>
      </c>
      <c r="X3" s="40" t="s">
        <v>35</v>
      </c>
      <c r="Y3" s="40" t="s">
        <v>36</v>
      </c>
      <c r="Z3" s="13"/>
      <c r="AA3" s="50"/>
      <c r="AB3" s="51"/>
      <c r="AC3" s="54"/>
      <c r="AD3" s="54"/>
      <c r="AE3" s="54"/>
      <c r="AF3" s="53"/>
    </row>
    <row r="4" ht="13.15" customHeight="1" spans="1:32">
      <c r="A4" s="15"/>
      <c r="B4" s="16" t="s">
        <v>37</v>
      </c>
      <c r="C4" s="17" t="s">
        <v>38</v>
      </c>
      <c r="D4" s="15"/>
      <c r="E4" s="16" t="s">
        <v>39</v>
      </c>
      <c r="F4" s="18">
        <v>2</v>
      </c>
      <c r="G4" s="15">
        <v>261</v>
      </c>
      <c r="H4" s="15">
        <v>27</v>
      </c>
      <c r="I4" s="31">
        <v>0.099</v>
      </c>
      <c r="J4" s="32"/>
      <c r="K4" s="15">
        <v>270</v>
      </c>
      <c r="L4" s="15">
        <v>1250</v>
      </c>
      <c r="M4" s="15">
        <v>33</v>
      </c>
      <c r="N4" s="15">
        <v>37</v>
      </c>
      <c r="O4" s="33">
        <f>K4*M4*F4*0.00000785</f>
        <v>0.139887</v>
      </c>
      <c r="P4" s="34">
        <v>0.6925</v>
      </c>
      <c r="Q4" s="33" t="s">
        <v>40</v>
      </c>
      <c r="R4" s="41" t="s">
        <v>41</v>
      </c>
      <c r="S4" s="42" t="s">
        <v>42</v>
      </c>
      <c r="T4" s="42" t="s">
        <v>43</v>
      </c>
      <c r="U4" s="32" t="s">
        <v>44</v>
      </c>
      <c r="V4" s="43">
        <v>1</v>
      </c>
      <c r="W4" s="32">
        <v>670</v>
      </c>
      <c r="X4" s="32">
        <v>400</v>
      </c>
      <c r="Y4" s="32">
        <v>290</v>
      </c>
      <c r="Z4" s="32">
        <v>0.65</v>
      </c>
      <c r="AA4" s="33">
        <f t="shared" ref="AA4:AA8" si="0">Z4*Y4*X4*W4*7.85/1000000000</f>
        <v>0.3965663</v>
      </c>
      <c r="AB4" s="55"/>
      <c r="AC4" s="56"/>
      <c r="AD4" s="57">
        <v>46001</v>
      </c>
      <c r="AE4" s="57">
        <v>46012</v>
      </c>
      <c r="AF4" s="16"/>
    </row>
    <row r="5" ht="13.15" customHeight="1" spans="1:32">
      <c r="A5" s="15"/>
      <c r="B5" s="16"/>
      <c r="C5" s="18"/>
      <c r="D5" s="15"/>
      <c r="E5" s="16"/>
      <c r="F5" s="18"/>
      <c r="G5" s="15"/>
      <c r="H5" s="15"/>
      <c r="I5" s="31"/>
      <c r="J5" s="31"/>
      <c r="K5" s="15"/>
      <c r="L5" s="15"/>
      <c r="M5" s="15"/>
      <c r="N5" s="15"/>
      <c r="O5" s="33"/>
      <c r="P5" s="34"/>
      <c r="Q5" s="33" t="s">
        <v>45</v>
      </c>
      <c r="R5" s="44" t="s">
        <v>46</v>
      </c>
      <c r="S5" s="42" t="s">
        <v>42</v>
      </c>
      <c r="T5" s="42" t="s">
        <v>43</v>
      </c>
      <c r="U5" s="32" t="s">
        <v>47</v>
      </c>
      <c r="V5" s="43">
        <v>1</v>
      </c>
      <c r="W5" s="32">
        <v>670</v>
      </c>
      <c r="X5" s="32">
        <v>400</v>
      </c>
      <c r="Y5" s="32">
        <v>260</v>
      </c>
      <c r="Z5" s="32">
        <v>0.65</v>
      </c>
      <c r="AA5" s="33">
        <f t="shared" si="0"/>
        <v>0.3555422</v>
      </c>
      <c r="AB5" s="55"/>
      <c r="AC5" s="56"/>
      <c r="AD5" s="58"/>
      <c r="AE5" s="58"/>
      <c r="AF5" s="16"/>
    </row>
    <row r="6" ht="13.15" customHeight="1" spans="1:32">
      <c r="A6" s="15"/>
      <c r="B6" s="16"/>
      <c r="C6" s="18"/>
      <c r="D6" s="15"/>
      <c r="E6" s="16"/>
      <c r="F6" s="18"/>
      <c r="G6" s="15"/>
      <c r="H6" s="15"/>
      <c r="I6" s="31"/>
      <c r="J6" s="31"/>
      <c r="K6" s="15"/>
      <c r="L6" s="15"/>
      <c r="M6" s="15"/>
      <c r="N6" s="15"/>
      <c r="O6" s="33"/>
      <c r="P6" s="34"/>
      <c r="Q6" s="33" t="s">
        <v>48</v>
      </c>
      <c r="R6" s="44" t="s">
        <v>49</v>
      </c>
      <c r="S6" s="42" t="s">
        <v>42</v>
      </c>
      <c r="T6" s="42" t="s">
        <v>43</v>
      </c>
      <c r="U6" s="32" t="s">
        <v>47</v>
      </c>
      <c r="V6" s="43">
        <v>1</v>
      </c>
      <c r="W6" s="32">
        <v>670</v>
      </c>
      <c r="X6" s="32">
        <v>400</v>
      </c>
      <c r="Y6" s="32">
        <v>260</v>
      </c>
      <c r="Z6" s="32">
        <v>0.65</v>
      </c>
      <c r="AA6" s="33">
        <f t="shared" si="0"/>
        <v>0.3555422</v>
      </c>
      <c r="AB6" s="55"/>
      <c r="AC6" s="56"/>
      <c r="AD6" s="58"/>
      <c r="AE6" s="58"/>
      <c r="AF6" s="16"/>
    </row>
    <row r="7" ht="13.15" customHeight="1" spans="1:32">
      <c r="A7" s="15"/>
      <c r="B7" s="16"/>
      <c r="C7" s="18"/>
      <c r="D7" s="15"/>
      <c r="E7" s="16"/>
      <c r="F7" s="18"/>
      <c r="G7" s="15"/>
      <c r="H7" s="15"/>
      <c r="I7" s="31"/>
      <c r="J7" s="31"/>
      <c r="K7" s="15"/>
      <c r="L7" s="15"/>
      <c r="M7" s="15"/>
      <c r="N7" s="15"/>
      <c r="O7" s="33"/>
      <c r="P7" s="34"/>
      <c r="Q7" s="33"/>
      <c r="R7" s="44"/>
      <c r="S7" s="42"/>
      <c r="T7" s="42"/>
      <c r="U7" s="32"/>
      <c r="V7" s="43"/>
      <c r="W7" s="32"/>
      <c r="X7" s="32"/>
      <c r="Y7" s="32"/>
      <c r="Z7" s="32"/>
      <c r="AA7" s="33"/>
      <c r="AB7" s="55"/>
      <c r="AC7" s="56"/>
      <c r="AD7" s="58"/>
      <c r="AE7" s="58"/>
      <c r="AF7" s="16"/>
    </row>
    <row r="8" ht="13.15" customHeight="1" spans="1:32">
      <c r="A8" s="15"/>
      <c r="B8" s="16"/>
      <c r="C8" s="18"/>
      <c r="D8" s="15"/>
      <c r="E8" s="16"/>
      <c r="F8" s="18"/>
      <c r="G8" s="15"/>
      <c r="H8" s="15"/>
      <c r="I8" s="31"/>
      <c r="J8" s="31"/>
      <c r="K8" s="15"/>
      <c r="L8" s="15"/>
      <c r="M8" s="15"/>
      <c r="N8" s="15"/>
      <c r="O8" s="33"/>
      <c r="P8" s="34"/>
      <c r="Q8" s="33"/>
      <c r="R8" s="44"/>
      <c r="S8" s="42"/>
      <c r="T8" s="42"/>
      <c r="U8" s="32"/>
      <c r="V8" s="43"/>
      <c r="W8" s="32"/>
      <c r="X8" s="32"/>
      <c r="Y8" s="32"/>
      <c r="Z8" s="32"/>
      <c r="AA8" s="33"/>
      <c r="AB8" s="55"/>
      <c r="AC8" s="56"/>
      <c r="AD8" s="58"/>
      <c r="AE8" s="58"/>
      <c r="AF8" s="16"/>
    </row>
    <row r="9" ht="13.15" customHeight="1" spans="1:32">
      <c r="A9" s="15"/>
      <c r="B9" s="16"/>
      <c r="C9" s="18"/>
      <c r="D9" s="15"/>
      <c r="E9" s="16"/>
      <c r="F9" s="18"/>
      <c r="G9" s="15"/>
      <c r="H9" s="15"/>
      <c r="I9" s="31"/>
      <c r="J9" s="31"/>
      <c r="K9" s="15"/>
      <c r="L9" s="15"/>
      <c r="M9" s="15"/>
      <c r="N9" s="15"/>
      <c r="O9" s="33"/>
      <c r="P9" s="34"/>
      <c r="Q9" s="33"/>
      <c r="R9" s="44"/>
      <c r="S9" s="42"/>
      <c r="T9" s="42"/>
      <c r="U9" s="32"/>
      <c r="V9" s="43"/>
      <c r="W9" s="32"/>
      <c r="X9" s="32"/>
      <c r="Y9" s="32"/>
      <c r="Z9" s="32"/>
      <c r="AA9" s="33"/>
      <c r="AB9" s="55"/>
      <c r="AC9" s="56"/>
      <c r="AD9" s="58"/>
      <c r="AE9" s="58"/>
      <c r="AF9" s="16"/>
    </row>
    <row r="10" ht="13.15" customHeight="1" spans="1:32">
      <c r="A10" s="15"/>
      <c r="B10" s="16"/>
      <c r="C10" s="18"/>
      <c r="D10" s="15"/>
      <c r="E10" s="16"/>
      <c r="F10" s="18"/>
      <c r="G10" s="15"/>
      <c r="H10" s="15"/>
      <c r="I10" s="31"/>
      <c r="J10" s="31"/>
      <c r="K10" s="15"/>
      <c r="L10" s="15"/>
      <c r="M10" s="15"/>
      <c r="N10" s="15"/>
      <c r="O10" s="33"/>
      <c r="P10" s="34"/>
      <c r="Q10" s="33"/>
      <c r="R10" s="44"/>
      <c r="S10" s="42"/>
      <c r="T10" s="42"/>
      <c r="U10" s="32"/>
      <c r="V10" s="43"/>
      <c r="W10" s="32"/>
      <c r="X10" s="32"/>
      <c r="Y10" s="32"/>
      <c r="Z10" s="32"/>
      <c r="AA10" s="33"/>
      <c r="AB10" s="59"/>
      <c r="AC10" s="56"/>
      <c r="AD10" s="58"/>
      <c r="AE10" s="58"/>
      <c r="AF10" s="16"/>
    </row>
    <row r="11" ht="13.15" customHeight="1" spans="1:32">
      <c r="A11" s="15"/>
      <c r="B11" s="16"/>
      <c r="C11" s="18"/>
      <c r="D11" s="15"/>
      <c r="E11" s="16"/>
      <c r="F11" s="18"/>
      <c r="G11" s="15"/>
      <c r="H11" s="15"/>
      <c r="I11" s="31"/>
      <c r="J11" s="31"/>
      <c r="K11" s="15"/>
      <c r="L11" s="15"/>
      <c r="M11" s="15"/>
      <c r="N11" s="15"/>
      <c r="O11" s="33"/>
      <c r="P11" s="34"/>
      <c r="Q11" s="33"/>
      <c r="R11" s="44"/>
      <c r="S11" s="42"/>
      <c r="T11" s="42"/>
      <c r="U11" s="32"/>
      <c r="V11" s="43"/>
      <c r="W11" s="32"/>
      <c r="X11" s="32"/>
      <c r="Y11" s="32"/>
      <c r="Z11" s="32"/>
      <c r="AA11" s="33"/>
      <c r="AB11" s="59"/>
      <c r="AC11" s="56"/>
      <c r="AD11" s="58"/>
      <c r="AE11" s="58"/>
      <c r="AF11" s="16"/>
    </row>
    <row r="12" ht="13.15" customHeight="1" spans="1:32">
      <c r="A12" s="15"/>
      <c r="B12" s="16"/>
      <c r="C12" s="18"/>
      <c r="D12" s="15"/>
      <c r="E12" s="16"/>
      <c r="F12" s="18"/>
      <c r="G12" s="15"/>
      <c r="H12" s="15"/>
      <c r="I12" s="31"/>
      <c r="J12" s="31"/>
      <c r="K12" s="15"/>
      <c r="L12" s="15"/>
      <c r="M12" s="15"/>
      <c r="N12" s="15"/>
      <c r="O12" s="33"/>
      <c r="P12" s="34"/>
      <c r="Q12" s="33"/>
      <c r="R12" s="44"/>
      <c r="S12" s="42"/>
      <c r="T12" s="42"/>
      <c r="U12" s="32"/>
      <c r="V12" s="43"/>
      <c r="W12" s="32"/>
      <c r="X12" s="32"/>
      <c r="Y12" s="32"/>
      <c r="Z12" s="32"/>
      <c r="AA12" s="33"/>
      <c r="AB12" s="59"/>
      <c r="AC12" s="56"/>
      <c r="AD12" s="58"/>
      <c r="AE12" s="58"/>
      <c r="AF12" s="16"/>
    </row>
    <row r="13" ht="13.15" customHeight="1" spans="1:32">
      <c r="A13" s="15"/>
      <c r="B13" s="16"/>
      <c r="C13" s="18"/>
      <c r="D13" s="15"/>
      <c r="E13" s="16"/>
      <c r="F13" s="18"/>
      <c r="G13" s="15"/>
      <c r="H13" s="15"/>
      <c r="I13" s="31"/>
      <c r="J13" s="31"/>
      <c r="K13" s="15"/>
      <c r="L13" s="15"/>
      <c r="M13" s="15"/>
      <c r="N13" s="15"/>
      <c r="O13" s="33"/>
      <c r="P13" s="34"/>
      <c r="Q13" s="33"/>
      <c r="R13" s="44"/>
      <c r="S13" s="42"/>
      <c r="T13" s="42"/>
      <c r="U13" s="32"/>
      <c r="V13" s="43"/>
      <c r="W13" s="32"/>
      <c r="X13" s="32"/>
      <c r="Y13" s="32"/>
      <c r="Z13" s="32"/>
      <c r="AA13" s="33"/>
      <c r="AB13" s="59"/>
      <c r="AC13" s="56"/>
      <c r="AD13" s="60"/>
      <c r="AE13" s="60"/>
      <c r="AF13" s="16"/>
    </row>
    <row r="14" ht="13.15" customHeight="1" spans="1:32">
      <c r="A14" s="15"/>
      <c r="B14" s="16" t="s">
        <v>50</v>
      </c>
      <c r="C14" s="18" t="s">
        <v>51</v>
      </c>
      <c r="D14" s="15"/>
      <c r="E14" s="16" t="s">
        <v>39</v>
      </c>
      <c r="F14" s="18">
        <v>2</v>
      </c>
      <c r="G14" s="15">
        <v>175</v>
      </c>
      <c r="H14" s="15">
        <v>134</v>
      </c>
      <c r="I14" s="31">
        <v>0.186</v>
      </c>
      <c r="J14" s="32"/>
      <c r="K14" s="15">
        <v>187</v>
      </c>
      <c r="L14" s="15">
        <v>1250</v>
      </c>
      <c r="M14" s="15">
        <v>141</v>
      </c>
      <c r="N14" s="15">
        <v>8</v>
      </c>
      <c r="O14" s="33">
        <f>K14*M14*F14*0.00000785</f>
        <v>0.4139619</v>
      </c>
      <c r="P14" s="34">
        <v>0.407</v>
      </c>
      <c r="Q14" s="33" t="s">
        <v>40</v>
      </c>
      <c r="R14" s="41" t="s">
        <v>41</v>
      </c>
      <c r="S14" s="42" t="s">
        <v>42</v>
      </c>
      <c r="T14" s="42" t="s">
        <v>43</v>
      </c>
      <c r="U14" s="32" t="s">
        <v>44</v>
      </c>
      <c r="V14" s="43">
        <v>1</v>
      </c>
      <c r="W14" s="32">
        <v>600</v>
      </c>
      <c r="X14" s="32">
        <v>550</v>
      </c>
      <c r="Y14" s="32">
        <v>290</v>
      </c>
      <c r="Z14" s="32">
        <v>0.65</v>
      </c>
      <c r="AA14" s="33">
        <f t="shared" ref="AA14:AA18" si="1">Z14*Y14*X14*W14*7.85/1000000000</f>
        <v>0.48830925</v>
      </c>
      <c r="AB14" s="55"/>
      <c r="AC14" s="56"/>
      <c r="AD14" s="57">
        <v>46002</v>
      </c>
      <c r="AE14" s="57">
        <v>46011</v>
      </c>
      <c r="AF14" s="16"/>
    </row>
    <row r="15" ht="13.15" customHeight="1" spans="1:32">
      <c r="A15" s="15"/>
      <c r="B15" s="16"/>
      <c r="C15" s="18"/>
      <c r="D15" s="15"/>
      <c r="E15" s="16"/>
      <c r="F15" s="18"/>
      <c r="G15" s="15"/>
      <c r="H15" s="15"/>
      <c r="I15" s="31"/>
      <c r="J15" s="31"/>
      <c r="K15" s="15"/>
      <c r="L15" s="15"/>
      <c r="M15" s="15"/>
      <c r="N15" s="15"/>
      <c r="O15" s="33"/>
      <c r="P15" s="34"/>
      <c r="Q15" s="33" t="s">
        <v>45</v>
      </c>
      <c r="R15" s="44" t="s">
        <v>46</v>
      </c>
      <c r="S15" s="42" t="s">
        <v>42</v>
      </c>
      <c r="T15" s="42" t="s">
        <v>43</v>
      </c>
      <c r="U15" s="32" t="s">
        <v>47</v>
      </c>
      <c r="V15" s="43">
        <v>1</v>
      </c>
      <c r="W15" s="32">
        <v>600</v>
      </c>
      <c r="X15" s="32">
        <v>550</v>
      </c>
      <c r="Y15" s="32">
        <v>260</v>
      </c>
      <c r="Z15" s="32">
        <v>0.65</v>
      </c>
      <c r="AA15" s="33">
        <f t="shared" si="1"/>
        <v>0.4377945</v>
      </c>
      <c r="AB15" s="55"/>
      <c r="AC15" s="56"/>
      <c r="AD15" s="58"/>
      <c r="AE15" s="58"/>
      <c r="AF15" s="16"/>
    </row>
    <row r="16" ht="13.15" customHeight="1" spans="1:32">
      <c r="A16" s="15"/>
      <c r="B16" s="16"/>
      <c r="C16" s="18"/>
      <c r="D16" s="15"/>
      <c r="E16" s="16"/>
      <c r="F16" s="18"/>
      <c r="G16" s="15"/>
      <c r="H16" s="15"/>
      <c r="I16" s="31"/>
      <c r="J16" s="31"/>
      <c r="K16" s="15"/>
      <c r="L16" s="15"/>
      <c r="M16" s="15"/>
      <c r="N16" s="15"/>
      <c r="O16" s="33"/>
      <c r="P16" s="34"/>
      <c r="Q16" s="33" t="s">
        <v>48</v>
      </c>
      <c r="R16" s="44" t="s">
        <v>49</v>
      </c>
      <c r="S16" s="42" t="s">
        <v>42</v>
      </c>
      <c r="T16" s="42" t="s">
        <v>43</v>
      </c>
      <c r="U16" s="32" t="s">
        <v>47</v>
      </c>
      <c r="V16" s="43">
        <v>1</v>
      </c>
      <c r="W16" s="32">
        <v>600</v>
      </c>
      <c r="X16" s="32">
        <v>550</v>
      </c>
      <c r="Y16" s="32">
        <v>260</v>
      </c>
      <c r="Z16" s="32">
        <v>0.65</v>
      </c>
      <c r="AA16" s="33">
        <f t="shared" si="1"/>
        <v>0.4377945</v>
      </c>
      <c r="AB16" s="55"/>
      <c r="AC16" s="56"/>
      <c r="AD16" s="58"/>
      <c r="AE16" s="58"/>
      <c r="AF16" s="16"/>
    </row>
    <row r="17" ht="13.15" customHeight="1" spans="1:32">
      <c r="A17" s="15"/>
      <c r="B17" s="16"/>
      <c r="C17" s="18"/>
      <c r="D17" s="15"/>
      <c r="E17" s="16"/>
      <c r="F17" s="18"/>
      <c r="G17" s="15"/>
      <c r="H17" s="15"/>
      <c r="I17" s="31"/>
      <c r="J17" s="31"/>
      <c r="K17" s="15"/>
      <c r="L17" s="15"/>
      <c r="M17" s="15"/>
      <c r="N17" s="15"/>
      <c r="O17" s="33"/>
      <c r="P17" s="34"/>
      <c r="Q17" s="33" t="s">
        <v>52</v>
      </c>
      <c r="R17" s="44" t="s">
        <v>53</v>
      </c>
      <c r="S17" s="42" t="s">
        <v>42</v>
      </c>
      <c r="T17" s="42" t="s">
        <v>43</v>
      </c>
      <c r="U17" s="32" t="s">
        <v>54</v>
      </c>
      <c r="V17" s="43">
        <v>1</v>
      </c>
      <c r="W17" s="32">
        <v>600</v>
      </c>
      <c r="X17" s="32">
        <v>550</v>
      </c>
      <c r="Y17" s="32">
        <v>230</v>
      </c>
      <c r="Z17" s="32">
        <v>0.65</v>
      </c>
      <c r="AA17" s="33">
        <f t="shared" si="1"/>
        <v>0.38727975</v>
      </c>
      <c r="AB17" s="55"/>
      <c r="AC17" s="56"/>
      <c r="AD17" s="58"/>
      <c r="AE17" s="58"/>
      <c r="AF17" s="16"/>
    </row>
    <row r="18" ht="13.15" customHeight="1" spans="1:32">
      <c r="A18" s="15"/>
      <c r="B18" s="16"/>
      <c r="C18" s="18"/>
      <c r="D18" s="15"/>
      <c r="E18" s="16"/>
      <c r="F18" s="18"/>
      <c r="G18" s="15"/>
      <c r="H18" s="15"/>
      <c r="I18" s="31"/>
      <c r="J18" s="31"/>
      <c r="K18" s="15"/>
      <c r="L18" s="15"/>
      <c r="M18" s="15"/>
      <c r="N18" s="15"/>
      <c r="O18" s="33"/>
      <c r="P18" s="34"/>
      <c r="Q18" s="33" t="s">
        <v>55</v>
      </c>
      <c r="R18" s="44" t="s">
        <v>49</v>
      </c>
      <c r="S18" s="42" t="s">
        <v>42</v>
      </c>
      <c r="T18" s="42" t="s">
        <v>43</v>
      </c>
      <c r="U18" s="32" t="s">
        <v>54</v>
      </c>
      <c r="V18" s="43">
        <v>1</v>
      </c>
      <c r="W18" s="32">
        <v>600</v>
      </c>
      <c r="X18" s="32">
        <v>550</v>
      </c>
      <c r="Y18" s="32">
        <v>230</v>
      </c>
      <c r="Z18" s="32">
        <v>0.65</v>
      </c>
      <c r="AA18" s="33">
        <f t="shared" si="1"/>
        <v>0.38727975</v>
      </c>
      <c r="AB18" s="55"/>
      <c r="AC18" s="56"/>
      <c r="AD18" s="58"/>
      <c r="AE18" s="58"/>
      <c r="AF18" s="16"/>
    </row>
    <row r="19" ht="13.15" customHeight="1" spans="1:32">
      <c r="A19" s="15"/>
      <c r="B19" s="16"/>
      <c r="C19" s="18"/>
      <c r="D19" s="15"/>
      <c r="E19" s="16"/>
      <c r="F19" s="18"/>
      <c r="G19" s="15"/>
      <c r="H19" s="15"/>
      <c r="I19" s="31"/>
      <c r="J19" s="31"/>
      <c r="K19" s="15"/>
      <c r="L19" s="15"/>
      <c r="M19" s="15"/>
      <c r="N19" s="15"/>
      <c r="O19" s="33"/>
      <c r="P19" s="34"/>
      <c r="Q19" s="33"/>
      <c r="R19" s="44"/>
      <c r="S19" s="42"/>
      <c r="T19" s="42"/>
      <c r="U19" s="32"/>
      <c r="V19" s="43"/>
      <c r="W19" s="32"/>
      <c r="X19" s="32"/>
      <c r="Y19" s="32"/>
      <c r="Z19" s="32"/>
      <c r="AA19" s="33"/>
      <c r="AB19" s="59"/>
      <c r="AC19" s="56"/>
      <c r="AD19" s="58"/>
      <c r="AE19" s="58"/>
      <c r="AF19" s="16"/>
    </row>
    <row r="20" ht="13.15" customHeight="1" spans="1:32">
      <c r="A20" s="15"/>
      <c r="B20" s="16"/>
      <c r="C20" s="18"/>
      <c r="D20" s="15"/>
      <c r="E20" s="16"/>
      <c r="F20" s="18"/>
      <c r="G20" s="15"/>
      <c r="H20" s="15"/>
      <c r="I20" s="31"/>
      <c r="J20" s="31"/>
      <c r="K20" s="15"/>
      <c r="L20" s="15"/>
      <c r="M20" s="15"/>
      <c r="N20" s="15"/>
      <c r="O20" s="33"/>
      <c r="P20" s="34"/>
      <c r="Q20" s="33"/>
      <c r="R20" s="44"/>
      <c r="S20" s="42"/>
      <c r="T20" s="42"/>
      <c r="U20" s="32"/>
      <c r="V20" s="43"/>
      <c r="W20" s="32"/>
      <c r="X20" s="32"/>
      <c r="Y20" s="32"/>
      <c r="Z20" s="32"/>
      <c r="AA20" s="33"/>
      <c r="AB20" s="59"/>
      <c r="AC20" s="56"/>
      <c r="AD20" s="58"/>
      <c r="AE20" s="58"/>
      <c r="AF20" s="16"/>
    </row>
    <row r="21" ht="13.15" customHeight="1" spans="1:32">
      <c r="A21" s="15"/>
      <c r="B21" s="16"/>
      <c r="C21" s="18"/>
      <c r="D21" s="15"/>
      <c r="E21" s="16"/>
      <c r="F21" s="18"/>
      <c r="G21" s="15"/>
      <c r="H21" s="15"/>
      <c r="I21" s="31"/>
      <c r="J21" s="31"/>
      <c r="K21" s="15"/>
      <c r="L21" s="15"/>
      <c r="M21" s="15"/>
      <c r="N21" s="15"/>
      <c r="O21" s="33"/>
      <c r="P21" s="34"/>
      <c r="Q21" s="33"/>
      <c r="R21" s="44"/>
      <c r="S21" s="42"/>
      <c r="T21" s="42"/>
      <c r="U21" s="32"/>
      <c r="V21" s="43"/>
      <c r="W21" s="32"/>
      <c r="X21" s="32"/>
      <c r="Y21" s="32"/>
      <c r="Z21" s="32"/>
      <c r="AA21" s="33"/>
      <c r="AB21" s="59"/>
      <c r="AC21" s="56"/>
      <c r="AD21" s="58"/>
      <c r="AE21" s="58"/>
      <c r="AF21" s="16"/>
    </row>
    <row r="22" ht="13.15" customHeight="1" spans="1:32">
      <c r="A22" s="15"/>
      <c r="B22" s="16"/>
      <c r="C22" s="18"/>
      <c r="D22" s="15"/>
      <c r="E22" s="16"/>
      <c r="F22" s="18"/>
      <c r="G22" s="15"/>
      <c r="H22" s="15"/>
      <c r="I22" s="31"/>
      <c r="J22" s="31"/>
      <c r="K22" s="15"/>
      <c r="L22" s="15"/>
      <c r="M22" s="15"/>
      <c r="N22" s="15"/>
      <c r="O22" s="33"/>
      <c r="P22" s="34"/>
      <c r="Q22" s="33"/>
      <c r="R22" s="44"/>
      <c r="S22" s="42"/>
      <c r="T22" s="42"/>
      <c r="U22" s="32"/>
      <c r="V22" s="43"/>
      <c r="W22" s="32"/>
      <c r="X22" s="32"/>
      <c r="Y22" s="32"/>
      <c r="Z22" s="32"/>
      <c r="AA22" s="33"/>
      <c r="AB22" s="59"/>
      <c r="AC22" s="56"/>
      <c r="AD22" s="58"/>
      <c r="AE22" s="58"/>
      <c r="AF22" s="16"/>
    </row>
    <row r="23" ht="13.15" customHeight="1" spans="1:32">
      <c r="A23" s="15"/>
      <c r="B23" s="16"/>
      <c r="C23" s="18"/>
      <c r="D23" s="15"/>
      <c r="E23" s="16"/>
      <c r="F23" s="18"/>
      <c r="G23" s="15"/>
      <c r="H23" s="15"/>
      <c r="I23" s="31"/>
      <c r="J23" s="31"/>
      <c r="K23" s="15"/>
      <c r="L23" s="15"/>
      <c r="M23" s="15"/>
      <c r="N23" s="15"/>
      <c r="O23" s="33"/>
      <c r="P23" s="34"/>
      <c r="Q23" s="33"/>
      <c r="R23" s="44"/>
      <c r="S23" s="42"/>
      <c r="T23" s="42"/>
      <c r="U23" s="32"/>
      <c r="V23" s="43"/>
      <c r="W23" s="32"/>
      <c r="X23" s="32"/>
      <c r="Y23" s="32"/>
      <c r="Z23" s="32"/>
      <c r="AA23" s="33"/>
      <c r="AB23" s="59"/>
      <c r="AC23" s="56"/>
      <c r="AD23" s="60"/>
      <c r="AE23" s="60"/>
      <c r="AF23" s="16"/>
    </row>
    <row r="24" ht="13.15" customHeight="1" spans="1:32">
      <c r="A24" s="15"/>
      <c r="B24" s="16" t="s">
        <v>56</v>
      </c>
      <c r="C24" s="18" t="s">
        <v>57</v>
      </c>
      <c r="D24" s="15"/>
      <c r="E24" s="16" t="s">
        <v>58</v>
      </c>
      <c r="F24" s="18">
        <v>3</v>
      </c>
      <c r="G24" s="15">
        <v>229</v>
      </c>
      <c r="H24" s="15">
        <v>33</v>
      </c>
      <c r="I24" s="31">
        <v>0.079</v>
      </c>
      <c r="J24" s="32"/>
      <c r="K24" s="15">
        <v>245</v>
      </c>
      <c r="L24" s="15">
        <v>1250</v>
      </c>
      <c r="M24" s="15">
        <v>26</v>
      </c>
      <c r="N24" s="15">
        <v>47</v>
      </c>
      <c r="O24" s="33">
        <f>K24*M24*F24*0.00000785</f>
        <v>0.1500135</v>
      </c>
      <c r="P24" s="34">
        <v>0.518</v>
      </c>
      <c r="Q24" s="33" t="s">
        <v>40</v>
      </c>
      <c r="R24" s="41" t="s">
        <v>41</v>
      </c>
      <c r="S24" s="42" t="s">
        <v>42</v>
      </c>
      <c r="T24" s="42" t="s">
        <v>43</v>
      </c>
      <c r="U24" s="32" t="s">
        <v>44</v>
      </c>
      <c r="V24" s="43">
        <v>1</v>
      </c>
      <c r="W24" s="32">
        <v>650</v>
      </c>
      <c r="X24" s="32">
        <v>400</v>
      </c>
      <c r="Y24" s="32">
        <v>290</v>
      </c>
      <c r="Z24" s="32">
        <v>0.65</v>
      </c>
      <c r="AA24" s="33">
        <f t="shared" ref="AA24:AA26" si="2">Z24*Y24*X24*W24*7.85/1000000000</f>
        <v>0.3847285</v>
      </c>
      <c r="AB24" s="55"/>
      <c r="AC24" s="56"/>
      <c r="AD24" s="57">
        <v>46003</v>
      </c>
      <c r="AE24" s="57">
        <v>46009</v>
      </c>
      <c r="AF24" s="16"/>
    </row>
    <row r="25" ht="13.15" customHeight="1" spans="1:32">
      <c r="A25" s="15"/>
      <c r="B25" s="16"/>
      <c r="C25" s="18"/>
      <c r="D25" s="15"/>
      <c r="E25" s="16"/>
      <c r="F25" s="18"/>
      <c r="G25" s="15"/>
      <c r="H25" s="15"/>
      <c r="I25" s="31"/>
      <c r="J25" s="31"/>
      <c r="K25" s="15"/>
      <c r="L25" s="15"/>
      <c r="M25" s="15"/>
      <c r="N25" s="15"/>
      <c r="O25" s="33"/>
      <c r="P25" s="34"/>
      <c r="Q25" s="33" t="s">
        <v>45</v>
      </c>
      <c r="R25" s="44" t="s">
        <v>46</v>
      </c>
      <c r="S25" s="42" t="s">
        <v>42</v>
      </c>
      <c r="T25" s="42" t="s">
        <v>43</v>
      </c>
      <c r="U25" s="32" t="s">
        <v>47</v>
      </c>
      <c r="V25" s="43">
        <v>1</v>
      </c>
      <c r="W25" s="32">
        <v>650</v>
      </c>
      <c r="X25" s="32">
        <v>400</v>
      </c>
      <c r="Y25" s="32">
        <v>260</v>
      </c>
      <c r="Z25" s="32">
        <v>0.65</v>
      </c>
      <c r="AA25" s="33">
        <f t="shared" si="2"/>
        <v>0.344929</v>
      </c>
      <c r="AB25" s="55"/>
      <c r="AC25" s="56"/>
      <c r="AD25" s="58"/>
      <c r="AE25" s="58"/>
      <c r="AF25" s="16"/>
    </row>
    <row r="26" ht="13.15" customHeight="1" spans="1:32">
      <c r="A26" s="15"/>
      <c r="B26" s="16"/>
      <c r="C26" s="18"/>
      <c r="D26" s="15"/>
      <c r="E26" s="16"/>
      <c r="F26" s="18"/>
      <c r="G26" s="15"/>
      <c r="H26" s="15"/>
      <c r="I26" s="31"/>
      <c r="J26" s="31"/>
      <c r="K26" s="15"/>
      <c r="L26" s="15"/>
      <c r="M26" s="15"/>
      <c r="N26" s="15"/>
      <c r="O26" s="33"/>
      <c r="P26" s="34"/>
      <c r="Q26" s="33" t="s">
        <v>48</v>
      </c>
      <c r="R26" s="44" t="s">
        <v>53</v>
      </c>
      <c r="S26" s="42" t="s">
        <v>42</v>
      </c>
      <c r="T26" s="42" t="s">
        <v>43</v>
      </c>
      <c r="U26" s="32" t="s">
        <v>54</v>
      </c>
      <c r="V26" s="43">
        <v>1</v>
      </c>
      <c r="W26" s="32">
        <v>650</v>
      </c>
      <c r="X26" s="32">
        <v>400</v>
      </c>
      <c r="Y26" s="32">
        <v>230</v>
      </c>
      <c r="Z26" s="32">
        <v>0.65</v>
      </c>
      <c r="AA26" s="33">
        <f t="shared" si="2"/>
        <v>0.3051295</v>
      </c>
      <c r="AB26" s="55"/>
      <c r="AC26" s="56"/>
      <c r="AD26" s="58"/>
      <c r="AE26" s="58"/>
      <c r="AF26" s="16"/>
    </row>
    <row r="27" ht="13.15" customHeight="1" spans="1:32">
      <c r="A27" s="15"/>
      <c r="B27" s="16"/>
      <c r="C27" s="18"/>
      <c r="D27" s="15"/>
      <c r="E27" s="16"/>
      <c r="F27" s="18"/>
      <c r="G27" s="15"/>
      <c r="H27" s="15"/>
      <c r="I27" s="31"/>
      <c r="J27" s="31"/>
      <c r="K27" s="15"/>
      <c r="L27" s="15"/>
      <c r="M27" s="15"/>
      <c r="N27" s="15"/>
      <c r="O27" s="33"/>
      <c r="P27" s="34"/>
      <c r="Q27" s="33"/>
      <c r="R27" s="44"/>
      <c r="S27" s="42"/>
      <c r="T27" s="42"/>
      <c r="U27" s="32"/>
      <c r="V27" s="43"/>
      <c r="W27" s="32"/>
      <c r="X27" s="32"/>
      <c r="Y27" s="32"/>
      <c r="Z27" s="32"/>
      <c r="AA27" s="33"/>
      <c r="AB27" s="59"/>
      <c r="AC27" s="56"/>
      <c r="AD27" s="58"/>
      <c r="AE27" s="58"/>
      <c r="AF27" s="16"/>
    </row>
    <row r="28" ht="13.15" customHeight="1" spans="1:32">
      <c r="A28" s="15"/>
      <c r="B28" s="16"/>
      <c r="C28" s="18"/>
      <c r="D28" s="15"/>
      <c r="E28" s="16"/>
      <c r="F28" s="18"/>
      <c r="G28" s="15"/>
      <c r="H28" s="15"/>
      <c r="I28" s="31"/>
      <c r="J28" s="31"/>
      <c r="K28" s="15"/>
      <c r="L28" s="15"/>
      <c r="M28" s="15"/>
      <c r="N28" s="15"/>
      <c r="O28" s="33"/>
      <c r="P28" s="34"/>
      <c r="Q28" s="33"/>
      <c r="R28" s="44"/>
      <c r="S28" s="42"/>
      <c r="T28" s="42"/>
      <c r="U28" s="32"/>
      <c r="V28" s="43"/>
      <c r="W28" s="32"/>
      <c r="X28" s="32"/>
      <c r="Y28" s="32"/>
      <c r="Z28" s="32"/>
      <c r="AA28" s="33"/>
      <c r="AB28" s="59"/>
      <c r="AC28" s="56"/>
      <c r="AD28" s="58"/>
      <c r="AE28" s="58"/>
      <c r="AF28" s="16"/>
    </row>
    <row r="29" ht="13.15" customHeight="1" spans="1:32">
      <c r="A29" s="15"/>
      <c r="B29" s="16"/>
      <c r="C29" s="18"/>
      <c r="D29" s="15"/>
      <c r="E29" s="16"/>
      <c r="F29" s="18"/>
      <c r="G29" s="15"/>
      <c r="H29" s="15"/>
      <c r="I29" s="31"/>
      <c r="J29" s="31"/>
      <c r="K29" s="15"/>
      <c r="L29" s="15"/>
      <c r="M29" s="15"/>
      <c r="N29" s="15"/>
      <c r="O29" s="33"/>
      <c r="P29" s="34"/>
      <c r="Q29" s="33"/>
      <c r="R29" s="44"/>
      <c r="S29" s="42"/>
      <c r="T29" s="42"/>
      <c r="U29" s="32"/>
      <c r="V29" s="43"/>
      <c r="W29" s="32"/>
      <c r="X29" s="32"/>
      <c r="Y29" s="32"/>
      <c r="Z29" s="32"/>
      <c r="AA29" s="33"/>
      <c r="AB29" s="59"/>
      <c r="AC29" s="56"/>
      <c r="AD29" s="58"/>
      <c r="AE29" s="58"/>
      <c r="AF29" s="16"/>
    </row>
    <row r="30" ht="13.15" customHeight="1" spans="1:32">
      <c r="A30" s="15"/>
      <c r="B30" s="16"/>
      <c r="C30" s="18"/>
      <c r="D30" s="15"/>
      <c r="E30" s="16"/>
      <c r="F30" s="18"/>
      <c r="G30" s="15"/>
      <c r="H30" s="15"/>
      <c r="I30" s="31"/>
      <c r="J30" s="31"/>
      <c r="K30" s="15"/>
      <c r="L30" s="15"/>
      <c r="M30" s="15"/>
      <c r="N30" s="15"/>
      <c r="O30" s="33"/>
      <c r="P30" s="34"/>
      <c r="Q30" s="33"/>
      <c r="R30" s="44"/>
      <c r="S30" s="42"/>
      <c r="T30" s="42"/>
      <c r="U30" s="32"/>
      <c r="V30" s="43"/>
      <c r="W30" s="32"/>
      <c r="X30" s="32"/>
      <c r="Y30" s="32"/>
      <c r="Z30" s="32"/>
      <c r="AA30" s="33"/>
      <c r="AB30" s="59"/>
      <c r="AC30" s="56"/>
      <c r="AD30" s="58"/>
      <c r="AE30" s="58"/>
      <c r="AF30" s="16"/>
    </row>
    <row r="31" ht="13.15" customHeight="1" spans="1:32">
      <c r="A31" s="15"/>
      <c r="B31" s="16"/>
      <c r="C31" s="18"/>
      <c r="D31" s="15"/>
      <c r="E31" s="16"/>
      <c r="F31" s="18"/>
      <c r="G31" s="15"/>
      <c r="H31" s="15"/>
      <c r="I31" s="31"/>
      <c r="J31" s="31"/>
      <c r="K31" s="15"/>
      <c r="L31" s="15"/>
      <c r="M31" s="15"/>
      <c r="N31" s="15"/>
      <c r="O31" s="33"/>
      <c r="P31" s="34"/>
      <c r="Q31" s="33"/>
      <c r="R31" s="44"/>
      <c r="S31" s="42"/>
      <c r="T31" s="42"/>
      <c r="U31" s="32"/>
      <c r="V31" s="43"/>
      <c r="W31" s="32"/>
      <c r="X31" s="32"/>
      <c r="Y31" s="32"/>
      <c r="Z31" s="32"/>
      <c r="AA31" s="33"/>
      <c r="AB31" s="59"/>
      <c r="AC31" s="56"/>
      <c r="AD31" s="58"/>
      <c r="AE31" s="58"/>
      <c r="AF31" s="16"/>
    </row>
    <row r="32" ht="13.15" customHeight="1" spans="1:32">
      <c r="A32" s="15"/>
      <c r="B32" s="16"/>
      <c r="C32" s="18"/>
      <c r="D32" s="15"/>
      <c r="E32" s="16"/>
      <c r="F32" s="18"/>
      <c r="G32" s="15"/>
      <c r="H32" s="15"/>
      <c r="I32" s="31"/>
      <c r="J32" s="31"/>
      <c r="K32" s="15"/>
      <c r="L32" s="15"/>
      <c r="M32" s="15"/>
      <c r="N32" s="15"/>
      <c r="O32" s="33"/>
      <c r="P32" s="34"/>
      <c r="Q32" s="33"/>
      <c r="R32" s="44"/>
      <c r="S32" s="42"/>
      <c r="T32" s="42"/>
      <c r="U32" s="32"/>
      <c r="V32" s="43"/>
      <c r="W32" s="32"/>
      <c r="X32" s="32"/>
      <c r="Y32" s="32"/>
      <c r="Z32" s="32"/>
      <c r="AA32" s="33"/>
      <c r="AB32" s="59"/>
      <c r="AC32" s="56"/>
      <c r="AD32" s="58"/>
      <c r="AE32" s="58"/>
      <c r="AF32" s="16"/>
    </row>
    <row r="33" ht="13.15" customHeight="1" spans="1:32">
      <c r="A33" s="15"/>
      <c r="B33" s="16"/>
      <c r="C33" s="18"/>
      <c r="D33" s="15"/>
      <c r="E33" s="16"/>
      <c r="F33" s="18"/>
      <c r="G33" s="15"/>
      <c r="H33" s="15"/>
      <c r="I33" s="31"/>
      <c r="J33" s="31"/>
      <c r="K33" s="15"/>
      <c r="L33" s="15"/>
      <c r="M33" s="15"/>
      <c r="N33" s="15"/>
      <c r="O33" s="33"/>
      <c r="P33" s="34"/>
      <c r="Q33" s="33"/>
      <c r="R33" s="44"/>
      <c r="S33" s="42"/>
      <c r="T33" s="42"/>
      <c r="U33" s="32"/>
      <c r="V33" s="43"/>
      <c r="W33" s="32"/>
      <c r="X33" s="32"/>
      <c r="Y33" s="32"/>
      <c r="Z33" s="32"/>
      <c r="AA33" s="33"/>
      <c r="AB33" s="59"/>
      <c r="AC33" s="56"/>
      <c r="AD33" s="60"/>
      <c r="AE33" s="60"/>
      <c r="AF33" s="16"/>
    </row>
    <row r="34" ht="13.15" customHeight="1" spans="1:32">
      <c r="A34" s="15"/>
      <c r="B34" s="16" t="s">
        <v>59</v>
      </c>
      <c r="C34" s="18" t="s">
        <v>60</v>
      </c>
      <c r="D34" s="15"/>
      <c r="E34" s="16" t="s">
        <v>39</v>
      </c>
      <c r="F34" s="18">
        <v>2</v>
      </c>
      <c r="G34" s="15">
        <v>41</v>
      </c>
      <c r="H34" s="15">
        <v>40</v>
      </c>
      <c r="I34" s="31">
        <v>0.02</v>
      </c>
      <c r="J34" s="32"/>
      <c r="K34" s="15">
        <v>52</v>
      </c>
      <c r="L34" s="15">
        <v>1250</v>
      </c>
      <c r="M34" s="15">
        <v>46</v>
      </c>
      <c r="N34" s="15">
        <v>26</v>
      </c>
      <c r="O34" s="33">
        <f>K34*M34*F34*0.00000785</f>
        <v>0.0375544</v>
      </c>
      <c r="P34" s="34">
        <v>0.4385</v>
      </c>
      <c r="Q34" s="33" t="s">
        <v>40</v>
      </c>
      <c r="R34" s="41" t="s">
        <v>41</v>
      </c>
      <c r="S34" s="42" t="s">
        <v>42</v>
      </c>
      <c r="T34" s="42" t="s">
        <v>43</v>
      </c>
      <c r="U34" s="32" t="s">
        <v>54</v>
      </c>
      <c r="V34" s="43">
        <v>1</v>
      </c>
      <c r="W34" s="32">
        <v>450</v>
      </c>
      <c r="X34" s="32">
        <v>400</v>
      </c>
      <c r="Y34" s="32">
        <v>230</v>
      </c>
      <c r="Z34" s="32">
        <v>0.65</v>
      </c>
      <c r="AA34" s="33">
        <f>Z34*Y34*X34*W34*7.85/1000000000</f>
        <v>0.2112435</v>
      </c>
      <c r="AB34" s="55"/>
      <c r="AC34" s="56"/>
      <c r="AD34" s="57">
        <v>45996</v>
      </c>
      <c r="AE34" s="57">
        <v>46004</v>
      </c>
      <c r="AF34" s="16"/>
    </row>
    <row r="35" ht="13.15" customHeight="1" spans="1:32">
      <c r="A35" s="15"/>
      <c r="B35" s="16"/>
      <c r="C35" s="18"/>
      <c r="D35" s="15"/>
      <c r="E35" s="16"/>
      <c r="F35" s="18"/>
      <c r="G35" s="15"/>
      <c r="H35" s="15"/>
      <c r="I35" s="31"/>
      <c r="J35" s="31"/>
      <c r="K35" s="15"/>
      <c r="L35" s="15"/>
      <c r="M35" s="15"/>
      <c r="N35" s="15"/>
      <c r="O35" s="33"/>
      <c r="P35" s="34"/>
      <c r="Q35" s="33" t="s">
        <v>45</v>
      </c>
      <c r="R35" s="44" t="s">
        <v>46</v>
      </c>
      <c r="S35" s="42" t="s">
        <v>42</v>
      </c>
      <c r="T35" s="42" t="s">
        <v>43</v>
      </c>
      <c r="U35" s="32" t="s">
        <v>61</v>
      </c>
      <c r="V35" s="43">
        <v>1</v>
      </c>
      <c r="W35" s="32">
        <v>450</v>
      </c>
      <c r="X35" s="32">
        <v>400</v>
      </c>
      <c r="Y35" s="32">
        <v>220</v>
      </c>
      <c r="Z35" s="32">
        <v>0.65</v>
      </c>
      <c r="AA35" s="33">
        <f>Z35*Y35*X35*W35*7.85/1000000000</f>
        <v>0.202059</v>
      </c>
      <c r="AB35" s="55"/>
      <c r="AC35" s="56"/>
      <c r="AD35" s="58"/>
      <c r="AE35" s="58"/>
      <c r="AF35" s="16"/>
    </row>
    <row r="36" ht="13.15" customHeight="1" spans="1:32">
      <c r="A36" s="15"/>
      <c r="B36" s="16"/>
      <c r="C36" s="18"/>
      <c r="D36" s="15"/>
      <c r="E36" s="16"/>
      <c r="F36" s="18"/>
      <c r="G36" s="15"/>
      <c r="H36" s="15"/>
      <c r="I36" s="31"/>
      <c r="J36" s="31"/>
      <c r="K36" s="15"/>
      <c r="L36" s="15"/>
      <c r="M36" s="15"/>
      <c r="N36" s="15"/>
      <c r="O36" s="33"/>
      <c r="P36" s="34"/>
      <c r="Q36" s="33"/>
      <c r="R36" s="44"/>
      <c r="S36" s="42"/>
      <c r="T36" s="42"/>
      <c r="U36" s="32"/>
      <c r="V36" s="43"/>
      <c r="W36" s="32"/>
      <c r="X36" s="32"/>
      <c r="Y36" s="32"/>
      <c r="Z36" s="32"/>
      <c r="AA36" s="33"/>
      <c r="AB36" s="59"/>
      <c r="AC36" s="56"/>
      <c r="AD36" s="58"/>
      <c r="AE36" s="58"/>
      <c r="AF36" s="16"/>
    </row>
    <row r="37" ht="13.15" customHeight="1" spans="1:32">
      <c r="A37" s="15"/>
      <c r="B37" s="16"/>
      <c r="C37" s="18"/>
      <c r="D37" s="15"/>
      <c r="E37" s="16"/>
      <c r="F37" s="18"/>
      <c r="G37" s="15"/>
      <c r="H37" s="15"/>
      <c r="I37" s="31"/>
      <c r="J37" s="31"/>
      <c r="K37" s="15"/>
      <c r="L37" s="15"/>
      <c r="M37" s="15"/>
      <c r="N37" s="15"/>
      <c r="O37" s="33"/>
      <c r="P37" s="34"/>
      <c r="Q37" s="33"/>
      <c r="R37" s="44"/>
      <c r="S37" s="42"/>
      <c r="T37" s="42"/>
      <c r="U37" s="32"/>
      <c r="V37" s="43"/>
      <c r="W37" s="32"/>
      <c r="X37" s="32"/>
      <c r="Y37" s="32"/>
      <c r="Z37" s="32"/>
      <c r="AA37" s="33"/>
      <c r="AB37" s="59"/>
      <c r="AC37" s="56"/>
      <c r="AD37" s="58"/>
      <c r="AE37" s="58"/>
      <c r="AF37" s="16"/>
    </row>
    <row r="38" ht="13.15" customHeight="1" spans="1:32">
      <c r="A38" s="15"/>
      <c r="B38" s="16"/>
      <c r="C38" s="18"/>
      <c r="D38" s="15"/>
      <c r="E38" s="16"/>
      <c r="F38" s="18"/>
      <c r="G38" s="15"/>
      <c r="H38" s="15"/>
      <c r="I38" s="31"/>
      <c r="J38" s="31"/>
      <c r="K38" s="15"/>
      <c r="L38" s="15"/>
      <c r="M38" s="15"/>
      <c r="N38" s="15"/>
      <c r="O38" s="33"/>
      <c r="P38" s="34"/>
      <c r="Q38" s="33"/>
      <c r="R38" s="44"/>
      <c r="S38" s="42"/>
      <c r="T38" s="42"/>
      <c r="U38" s="32"/>
      <c r="V38" s="43"/>
      <c r="W38" s="32"/>
      <c r="X38" s="32"/>
      <c r="Y38" s="32"/>
      <c r="Z38" s="32"/>
      <c r="AA38" s="33"/>
      <c r="AB38" s="59"/>
      <c r="AC38" s="56"/>
      <c r="AD38" s="58"/>
      <c r="AE38" s="58"/>
      <c r="AF38" s="16"/>
    </row>
    <row r="39" ht="13.15" customHeight="1" spans="1:32">
      <c r="A39" s="15"/>
      <c r="B39" s="16"/>
      <c r="C39" s="18"/>
      <c r="D39" s="15"/>
      <c r="E39" s="16"/>
      <c r="F39" s="18"/>
      <c r="G39" s="15"/>
      <c r="H39" s="15"/>
      <c r="I39" s="31"/>
      <c r="J39" s="31"/>
      <c r="K39" s="15"/>
      <c r="L39" s="15"/>
      <c r="M39" s="15"/>
      <c r="N39" s="15"/>
      <c r="O39" s="33"/>
      <c r="P39" s="34"/>
      <c r="Q39" s="33"/>
      <c r="R39" s="44"/>
      <c r="S39" s="42"/>
      <c r="T39" s="42"/>
      <c r="U39" s="32"/>
      <c r="V39" s="43"/>
      <c r="W39" s="32"/>
      <c r="X39" s="32"/>
      <c r="Y39" s="32"/>
      <c r="Z39" s="32"/>
      <c r="AA39" s="33"/>
      <c r="AB39" s="59"/>
      <c r="AC39" s="56"/>
      <c r="AD39" s="58"/>
      <c r="AE39" s="58"/>
      <c r="AF39" s="16"/>
    </row>
    <row r="40" ht="13.15" customHeight="1" spans="1:32">
      <c r="A40" s="15"/>
      <c r="B40" s="16"/>
      <c r="C40" s="18"/>
      <c r="D40" s="15"/>
      <c r="E40" s="16"/>
      <c r="F40" s="18"/>
      <c r="G40" s="15"/>
      <c r="H40" s="15"/>
      <c r="I40" s="31"/>
      <c r="J40" s="31"/>
      <c r="K40" s="15"/>
      <c r="L40" s="15"/>
      <c r="M40" s="15"/>
      <c r="N40" s="15"/>
      <c r="O40" s="33"/>
      <c r="P40" s="34"/>
      <c r="Q40" s="33"/>
      <c r="R40" s="44"/>
      <c r="S40" s="42"/>
      <c r="T40" s="42"/>
      <c r="U40" s="32"/>
      <c r="V40" s="43"/>
      <c r="W40" s="32"/>
      <c r="X40" s="32"/>
      <c r="Y40" s="32"/>
      <c r="Z40" s="32"/>
      <c r="AA40" s="33"/>
      <c r="AB40" s="59"/>
      <c r="AC40" s="56"/>
      <c r="AD40" s="58"/>
      <c r="AE40" s="58"/>
      <c r="AF40" s="16"/>
    </row>
    <row r="41" ht="13.15" customHeight="1" spans="1:32">
      <c r="A41" s="15"/>
      <c r="B41" s="16"/>
      <c r="C41" s="18"/>
      <c r="D41" s="15"/>
      <c r="E41" s="16"/>
      <c r="F41" s="18"/>
      <c r="G41" s="15"/>
      <c r="H41" s="15"/>
      <c r="I41" s="31"/>
      <c r="J41" s="31"/>
      <c r="K41" s="15"/>
      <c r="L41" s="15"/>
      <c r="M41" s="15"/>
      <c r="N41" s="15"/>
      <c r="O41" s="33"/>
      <c r="P41" s="34"/>
      <c r="Q41" s="33"/>
      <c r="R41" s="44"/>
      <c r="S41" s="42"/>
      <c r="T41" s="42"/>
      <c r="U41" s="32"/>
      <c r="V41" s="43"/>
      <c r="W41" s="32"/>
      <c r="X41" s="32"/>
      <c r="Y41" s="32"/>
      <c r="Z41" s="32"/>
      <c r="AA41" s="33"/>
      <c r="AB41" s="59"/>
      <c r="AC41" s="56"/>
      <c r="AD41" s="58"/>
      <c r="AE41" s="58"/>
      <c r="AF41" s="16"/>
    </row>
    <row r="42" ht="13.15" customHeight="1" spans="1:32">
      <c r="A42" s="15"/>
      <c r="B42" s="16"/>
      <c r="C42" s="18"/>
      <c r="D42" s="15"/>
      <c r="E42" s="16"/>
      <c r="F42" s="18"/>
      <c r="G42" s="15"/>
      <c r="H42" s="15"/>
      <c r="I42" s="31"/>
      <c r="J42" s="31"/>
      <c r="K42" s="15"/>
      <c r="L42" s="15"/>
      <c r="M42" s="15"/>
      <c r="N42" s="15"/>
      <c r="O42" s="33"/>
      <c r="P42" s="34"/>
      <c r="Q42" s="33"/>
      <c r="R42" s="44"/>
      <c r="S42" s="42"/>
      <c r="T42" s="42"/>
      <c r="U42" s="32"/>
      <c r="V42" s="43"/>
      <c r="W42" s="32"/>
      <c r="X42" s="32"/>
      <c r="Y42" s="32"/>
      <c r="Z42" s="32"/>
      <c r="AA42" s="33"/>
      <c r="AB42" s="59"/>
      <c r="AC42" s="56"/>
      <c r="AD42" s="58"/>
      <c r="AE42" s="58"/>
      <c r="AF42" s="16"/>
    </row>
    <row r="43" ht="13.15" customHeight="1" spans="1:32">
      <c r="A43" s="15"/>
      <c r="B43" s="16"/>
      <c r="C43" s="18"/>
      <c r="D43" s="15"/>
      <c r="E43" s="16"/>
      <c r="F43" s="18"/>
      <c r="G43" s="15"/>
      <c r="H43" s="15"/>
      <c r="I43" s="31"/>
      <c r="J43" s="31"/>
      <c r="K43" s="15"/>
      <c r="L43" s="15"/>
      <c r="M43" s="15"/>
      <c r="N43" s="15"/>
      <c r="O43" s="33"/>
      <c r="P43" s="34"/>
      <c r="Q43" s="33"/>
      <c r="R43" s="44"/>
      <c r="S43" s="42"/>
      <c r="T43" s="42"/>
      <c r="U43" s="32"/>
      <c r="V43" s="43"/>
      <c r="W43" s="32"/>
      <c r="X43" s="32"/>
      <c r="Y43" s="32"/>
      <c r="Z43" s="32"/>
      <c r="AA43" s="33"/>
      <c r="AB43" s="59"/>
      <c r="AC43" s="56"/>
      <c r="AD43" s="60"/>
      <c r="AE43" s="60"/>
      <c r="AF43" s="16"/>
    </row>
    <row r="44" ht="13.15" customHeight="1" spans="1:32">
      <c r="A44" s="15"/>
      <c r="B44" s="16" t="s">
        <v>62</v>
      </c>
      <c r="C44" s="18" t="s">
        <v>63</v>
      </c>
      <c r="D44" s="15"/>
      <c r="E44" s="16" t="s">
        <v>64</v>
      </c>
      <c r="F44" s="18">
        <v>3</v>
      </c>
      <c r="G44" s="15">
        <v>61</v>
      </c>
      <c r="H44" s="15">
        <v>20</v>
      </c>
      <c r="I44" s="31">
        <v>0.016</v>
      </c>
      <c r="J44" s="32"/>
      <c r="K44" s="15">
        <v>79</v>
      </c>
      <c r="L44" s="15">
        <v>1250</v>
      </c>
      <c r="M44" s="15">
        <v>29</v>
      </c>
      <c r="N44" s="15">
        <v>43</v>
      </c>
      <c r="O44" s="33">
        <f>K44*M44*F44*0.00000785</f>
        <v>0.05395305</v>
      </c>
      <c r="P44" s="34">
        <v>0.294</v>
      </c>
      <c r="Q44" s="33" t="s">
        <v>40</v>
      </c>
      <c r="R44" s="41" t="s">
        <v>65</v>
      </c>
      <c r="S44" s="42" t="s">
        <v>42</v>
      </c>
      <c r="T44" s="42" t="s">
        <v>43</v>
      </c>
      <c r="U44" s="32" t="s">
        <v>54</v>
      </c>
      <c r="V44" s="43">
        <v>1</v>
      </c>
      <c r="W44" s="32">
        <v>500</v>
      </c>
      <c r="X44" s="32">
        <v>400</v>
      </c>
      <c r="Y44" s="32">
        <v>230</v>
      </c>
      <c r="Z44" s="32">
        <v>0.65</v>
      </c>
      <c r="AA44" s="33">
        <f>Z44*Y44*X44*W44*7.85/1000000000</f>
        <v>0.234715</v>
      </c>
      <c r="AB44" s="55"/>
      <c r="AC44" s="56"/>
      <c r="AD44" s="57">
        <v>46001</v>
      </c>
      <c r="AE44" s="57">
        <v>46001</v>
      </c>
      <c r="AF44" s="16"/>
    </row>
    <row r="45" ht="13.15" customHeight="1" spans="1:32">
      <c r="A45" s="15"/>
      <c r="B45" s="16"/>
      <c r="C45" s="18"/>
      <c r="D45" s="15"/>
      <c r="E45" s="16"/>
      <c r="F45" s="18"/>
      <c r="G45" s="15"/>
      <c r="H45" s="15"/>
      <c r="I45" s="31"/>
      <c r="J45" s="31"/>
      <c r="K45" s="15"/>
      <c r="L45" s="15"/>
      <c r="M45" s="15"/>
      <c r="N45" s="15"/>
      <c r="O45" s="33"/>
      <c r="P45" s="34"/>
      <c r="Q45" s="33" t="s">
        <v>45</v>
      </c>
      <c r="R45" s="44" t="s">
        <v>53</v>
      </c>
      <c r="S45" s="42" t="s">
        <v>42</v>
      </c>
      <c r="T45" s="42" t="s">
        <v>43</v>
      </c>
      <c r="U45" s="32" t="s">
        <v>61</v>
      </c>
      <c r="V45" s="43">
        <v>1</v>
      </c>
      <c r="W45" s="32">
        <v>500</v>
      </c>
      <c r="X45" s="32">
        <v>400</v>
      </c>
      <c r="Y45" s="32">
        <v>220</v>
      </c>
      <c r="Z45" s="32">
        <v>0.65</v>
      </c>
      <c r="AA45" s="33">
        <f>Z45*Y45*X45*W45*7.85/1000000000</f>
        <v>0.22451</v>
      </c>
      <c r="AB45" s="55"/>
      <c r="AC45" s="56"/>
      <c r="AD45" s="58"/>
      <c r="AE45" s="58"/>
      <c r="AF45" s="16"/>
    </row>
    <row r="46" ht="13.15" customHeight="1" spans="1:32">
      <c r="A46" s="15"/>
      <c r="B46" s="16"/>
      <c r="C46" s="18"/>
      <c r="D46" s="15"/>
      <c r="E46" s="16"/>
      <c r="F46" s="18"/>
      <c r="G46" s="15"/>
      <c r="H46" s="15"/>
      <c r="I46" s="31"/>
      <c r="J46" s="31"/>
      <c r="K46" s="15"/>
      <c r="L46" s="15"/>
      <c r="M46" s="15"/>
      <c r="N46" s="15"/>
      <c r="O46" s="33"/>
      <c r="P46" s="34"/>
      <c r="Q46" s="33"/>
      <c r="R46" s="44"/>
      <c r="S46" s="42"/>
      <c r="T46" s="42"/>
      <c r="U46" s="32"/>
      <c r="V46" s="43"/>
      <c r="W46" s="32"/>
      <c r="X46" s="32"/>
      <c r="Y46" s="32"/>
      <c r="Z46" s="32"/>
      <c r="AA46" s="33"/>
      <c r="AB46" s="59"/>
      <c r="AC46" s="56"/>
      <c r="AD46" s="58"/>
      <c r="AE46" s="58"/>
      <c r="AF46" s="16"/>
    </row>
    <row r="47" ht="13.15" customHeight="1" spans="1:32">
      <c r="A47" s="15"/>
      <c r="B47" s="16"/>
      <c r="C47" s="18"/>
      <c r="D47" s="15"/>
      <c r="E47" s="16"/>
      <c r="F47" s="18"/>
      <c r="G47" s="15"/>
      <c r="H47" s="15"/>
      <c r="I47" s="31"/>
      <c r="J47" s="31"/>
      <c r="K47" s="15"/>
      <c r="L47" s="15"/>
      <c r="M47" s="15"/>
      <c r="N47" s="15"/>
      <c r="O47" s="33"/>
      <c r="P47" s="34"/>
      <c r="Q47" s="33"/>
      <c r="R47" s="44"/>
      <c r="S47" s="42"/>
      <c r="T47" s="42"/>
      <c r="U47" s="32"/>
      <c r="V47" s="43"/>
      <c r="W47" s="32"/>
      <c r="X47" s="32"/>
      <c r="Y47" s="32"/>
      <c r="Z47" s="32"/>
      <c r="AA47" s="33"/>
      <c r="AB47" s="59"/>
      <c r="AC47" s="56"/>
      <c r="AD47" s="58"/>
      <c r="AE47" s="58"/>
      <c r="AF47" s="16"/>
    </row>
    <row r="48" ht="13.15" customHeight="1" spans="1:32">
      <c r="A48" s="15"/>
      <c r="B48" s="16"/>
      <c r="C48" s="18"/>
      <c r="D48" s="15"/>
      <c r="E48" s="16"/>
      <c r="F48" s="18"/>
      <c r="G48" s="15"/>
      <c r="H48" s="15"/>
      <c r="I48" s="31"/>
      <c r="J48" s="31"/>
      <c r="K48" s="15"/>
      <c r="L48" s="15"/>
      <c r="M48" s="15"/>
      <c r="N48" s="15"/>
      <c r="O48" s="33"/>
      <c r="P48" s="34"/>
      <c r="Q48" s="33"/>
      <c r="R48" s="44"/>
      <c r="S48" s="42"/>
      <c r="T48" s="42"/>
      <c r="U48" s="32"/>
      <c r="V48" s="43"/>
      <c r="W48" s="32"/>
      <c r="X48" s="32"/>
      <c r="Y48" s="32"/>
      <c r="Z48" s="32"/>
      <c r="AA48" s="33"/>
      <c r="AB48" s="59"/>
      <c r="AC48" s="56"/>
      <c r="AD48" s="58"/>
      <c r="AE48" s="58"/>
      <c r="AF48" s="16"/>
    </row>
    <row r="49" ht="13.15" customHeight="1" spans="1:32">
      <c r="A49" s="15"/>
      <c r="B49" s="16"/>
      <c r="C49" s="18"/>
      <c r="D49" s="15"/>
      <c r="E49" s="16"/>
      <c r="F49" s="18"/>
      <c r="G49" s="15"/>
      <c r="H49" s="15"/>
      <c r="I49" s="31"/>
      <c r="J49" s="31"/>
      <c r="K49" s="15"/>
      <c r="L49" s="15"/>
      <c r="M49" s="15"/>
      <c r="N49" s="15"/>
      <c r="O49" s="33"/>
      <c r="P49" s="34"/>
      <c r="Q49" s="33"/>
      <c r="R49" s="44"/>
      <c r="S49" s="42"/>
      <c r="T49" s="42"/>
      <c r="U49" s="32"/>
      <c r="V49" s="43"/>
      <c r="W49" s="32"/>
      <c r="X49" s="32"/>
      <c r="Y49" s="32"/>
      <c r="Z49" s="32"/>
      <c r="AA49" s="33"/>
      <c r="AB49" s="59"/>
      <c r="AC49" s="56"/>
      <c r="AD49" s="58"/>
      <c r="AE49" s="58"/>
      <c r="AF49" s="16"/>
    </row>
    <row r="50" ht="13.15" customHeight="1" spans="1:32">
      <c r="A50" s="15"/>
      <c r="B50" s="16"/>
      <c r="C50" s="18"/>
      <c r="D50" s="15"/>
      <c r="E50" s="16"/>
      <c r="F50" s="18"/>
      <c r="G50" s="15"/>
      <c r="H50" s="15"/>
      <c r="I50" s="31"/>
      <c r="J50" s="31"/>
      <c r="K50" s="15"/>
      <c r="L50" s="15"/>
      <c r="M50" s="15"/>
      <c r="N50" s="15"/>
      <c r="O50" s="33"/>
      <c r="P50" s="34"/>
      <c r="Q50" s="33"/>
      <c r="R50" s="44"/>
      <c r="S50" s="42"/>
      <c r="T50" s="42"/>
      <c r="U50" s="32"/>
      <c r="V50" s="43"/>
      <c r="W50" s="32"/>
      <c r="X50" s="32"/>
      <c r="Y50" s="32"/>
      <c r="Z50" s="32"/>
      <c r="AA50" s="33"/>
      <c r="AB50" s="59"/>
      <c r="AC50" s="56"/>
      <c r="AD50" s="58"/>
      <c r="AE50" s="58"/>
      <c r="AF50" s="16"/>
    </row>
    <row r="51" ht="13.15" customHeight="1" spans="1:32">
      <c r="A51" s="15"/>
      <c r="B51" s="16"/>
      <c r="C51" s="18"/>
      <c r="D51" s="15"/>
      <c r="E51" s="16"/>
      <c r="F51" s="18"/>
      <c r="G51" s="15"/>
      <c r="H51" s="15"/>
      <c r="I51" s="31"/>
      <c r="J51" s="31"/>
      <c r="K51" s="15"/>
      <c r="L51" s="15"/>
      <c r="M51" s="15"/>
      <c r="N51" s="15"/>
      <c r="O51" s="33"/>
      <c r="P51" s="34"/>
      <c r="Q51" s="33"/>
      <c r="R51" s="44"/>
      <c r="S51" s="42"/>
      <c r="T51" s="42"/>
      <c r="U51" s="32"/>
      <c r="V51" s="43"/>
      <c r="W51" s="32"/>
      <c r="X51" s="32"/>
      <c r="Y51" s="32"/>
      <c r="Z51" s="32"/>
      <c r="AA51" s="33"/>
      <c r="AB51" s="59"/>
      <c r="AC51" s="56"/>
      <c r="AD51" s="58"/>
      <c r="AE51" s="58"/>
      <c r="AF51" s="16"/>
    </row>
    <row r="52" ht="13.15" customHeight="1" spans="1:32">
      <c r="A52" s="15"/>
      <c r="B52" s="16"/>
      <c r="C52" s="18"/>
      <c r="D52" s="15"/>
      <c r="E52" s="16"/>
      <c r="F52" s="18"/>
      <c r="G52" s="15"/>
      <c r="H52" s="15"/>
      <c r="I52" s="31"/>
      <c r="J52" s="31"/>
      <c r="K52" s="15"/>
      <c r="L52" s="15"/>
      <c r="M52" s="15"/>
      <c r="N52" s="15"/>
      <c r="O52" s="33"/>
      <c r="P52" s="34"/>
      <c r="Q52" s="33"/>
      <c r="R52" s="44"/>
      <c r="S52" s="42"/>
      <c r="T52" s="42"/>
      <c r="U52" s="32"/>
      <c r="V52" s="43"/>
      <c r="W52" s="32"/>
      <c r="X52" s="32"/>
      <c r="Y52" s="32"/>
      <c r="Z52" s="32"/>
      <c r="AA52" s="33"/>
      <c r="AB52" s="59"/>
      <c r="AC52" s="56"/>
      <c r="AD52" s="58"/>
      <c r="AE52" s="58"/>
      <c r="AF52" s="16"/>
    </row>
    <row r="53" ht="13.15" customHeight="1" spans="1:32">
      <c r="A53" s="15"/>
      <c r="B53" s="16"/>
      <c r="C53" s="18"/>
      <c r="D53" s="15"/>
      <c r="E53" s="16"/>
      <c r="F53" s="18"/>
      <c r="G53" s="15"/>
      <c r="H53" s="15"/>
      <c r="I53" s="31"/>
      <c r="J53" s="31"/>
      <c r="K53" s="15"/>
      <c r="L53" s="15"/>
      <c r="M53" s="15"/>
      <c r="N53" s="15"/>
      <c r="O53" s="33"/>
      <c r="P53" s="34"/>
      <c r="Q53" s="33"/>
      <c r="R53" s="44"/>
      <c r="S53" s="42"/>
      <c r="T53" s="42"/>
      <c r="U53" s="32"/>
      <c r="V53" s="43"/>
      <c r="W53" s="32"/>
      <c r="X53" s="32"/>
      <c r="Y53" s="32"/>
      <c r="Z53" s="32"/>
      <c r="AA53" s="33"/>
      <c r="AB53" s="59"/>
      <c r="AC53" s="56"/>
      <c r="AD53" s="60"/>
      <c r="AE53" s="60"/>
      <c r="AF53" s="16"/>
    </row>
    <row r="63" ht="80.1" customHeight="1" spans="2:27">
      <c r="B63" s="19" t="s">
        <v>66</v>
      </c>
      <c r="C63" s="20" t="s">
        <v>67</v>
      </c>
      <c r="D63" s="21"/>
      <c r="E63" s="21"/>
      <c r="F63" s="21"/>
      <c r="G63" s="21"/>
      <c r="H63" s="21"/>
      <c r="I63" s="21"/>
      <c r="J63" s="21"/>
      <c r="U63" s="45"/>
      <c r="W63" s="45"/>
      <c r="X63" s="45"/>
      <c r="Y63" s="45"/>
      <c r="Z63" s="45"/>
      <c r="AA63" s="61"/>
    </row>
  </sheetData>
  <autoFilter xmlns:etc="http://www.wps.cn/officeDocument/2017/etCustomData" ref="A3:AF53" etc:filterBottomFollowUsedRange="0">
    <extLst/>
  </autoFilter>
  <mergeCells count="127">
    <mergeCell ref="A1:B1"/>
    <mergeCell ref="C1:K1"/>
    <mergeCell ref="L1:N1"/>
    <mergeCell ref="O1:P1"/>
    <mergeCell ref="G2:H2"/>
    <mergeCell ref="K2:N2"/>
    <mergeCell ref="W2:Y2"/>
    <mergeCell ref="C63:J63"/>
    <mergeCell ref="A2:A3"/>
    <mergeCell ref="A4:A13"/>
    <mergeCell ref="A14:A23"/>
    <mergeCell ref="A24:A33"/>
    <mergeCell ref="A34:A43"/>
    <mergeCell ref="A44:A53"/>
    <mergeCell ref="B2:B3"/>
    <mergeCell ref="B4:B13"/>
    <mergeCell ref="B14:B23"/>
    <mergeCell ref="B24:B33"/>
    <mergeCell ref="B34:B43"/>
    <mergeCell ref="B44:B53"/>
    <mergeCell ref="C2:C3"/>
    <mergeCell ref="C4:C13"/>
    <mergeCell ref="C14:C23"/>
    <mergeCell ref="C24:C33"/>
    <mergeCell ref="C34:C43"/>
    <mergeCell ref="C44:C53"/>
    <mergeCell ref="D2:D3"/>
    <mergeCell ref="D4:D13"/>
    <mergeCell ref="D14:D23"/>
    <mergeCell ref="D24:D33"/>
    <mergeCell ref="D34:D43"/>
    <mergeCell ref="D44:D53"/>
    <mergeCell ref="E2:E3"/>
    <mergeCell ref="E4:E13"/>
    <mergeCell ref="E14:E23"/>
    <mergeCell ref="E24:E33"/>
    <mergeCell ref="E34:E43"/>
    <mergeCell ref="E44:E53"/>
    <mergeCell ref="F2:F3"/>
    <mergeCell ref="F4:F13"/>
    <mergeCell ref="F14:F23"/>
    <mergeCell ref="F24:F33"/>
    <mergeCell ref="F34:F43"/>
    <mergeCell ref="F44:F53"/>
    <mergeCell ref="G4:G13"/>
    <mergeCell ref="G14:G23"/>
    <mergeCell ref="G24:G33"/>
    <mergeCell ref="G34:G43"/>
    <mergeCell ref="G44:G53"/>
    <mergeCell ref="H4:H13"/>
    <mergeCell ref="H14:H23"/>
    <mergeCell ref="H24:H33"/>
    <mergeCell ref="H34:H43"/>
    <mergeCell ref="H44:H53"/>
    <mergeCell ref="I2:I3"/>
    <mergeCell ref="I4:I13"/>
    <mergeCell ref="I14:I23"/>
    <mergeCell ref="I24:I33"/>
    <mergeCell ref="I34:I43"/>
    <mergeCell ref="I44:I53"/>
    <mergeCell ref="J2:J3"/>
    <mergeCell ref="J4:J13"/>
    <mergeCell ref="J14:J23"/>
    <mergeCell ref="J24:J33"/>
    <mergeCell ref="J34:J43"/>
    <mergeCell ref="J44:J53"/>
    <mergeCell ref="K4:K13"/>
    <mergeCell ref="K14:K23"/>
    <mergeCell ref="K24:K33"/>
    <mergeCell ref="K34:K43"/>
    <mergeCell ref="K44:K53"/>
    <mergeCell ref="L4:L13"/>
    <mergeCell ref="L14:L23"/>
    <mergeCell ref="L24:L33"/>
    <mergeCell ref="L34:L43"/>
    <mergeCell ref="L44:L53"/>
    <mergeCell ref="M4:M13"/>
    <mergeCell ref="M14:M23"/>
    <mergeCell ref="M24:M33"/>
    <mergeCell ref="M34:M43"/>
    <mergeCell ref="M44:M53"/>
    <mergeCell ref="N4:N13"/>
    <mergeCell ref="N14:N23"/>
    <mergeCell ref="N24:N33"/>
    <mergeCell ref="N34:N43"/>
    <mergeCell ref="N44:N53"/>
    <mergeCell ref="O2:O3"/>
    <mergeCell ref="O4:O13"/>
    <mergeCell ref="O14:O23"/>
    <mergeCell ref="O24:O33"/>
    <mergeCell ref="O34:O43"/>
    <mergeCell ref="O44:O53"/>
    <mergeCell ref="P2:P3"/>
    <mergeCell ref="P4:P13"/>
    <mergeCell ref="P14:P23"/>
    <mergeCell ref="P24:P33"/>
    <mergeCell ref="P34:P43"/>
    <mergeCell ref="P44:P5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D4:AD13"/>
    <mergeCell ref="AD14:AD23"/>
    <mergeCell ref="AD24:AD33"/>
    <mergeCell ref="AD34:AD43"/>
    <mergeCell ref="AD44:AD53"/>
    <mergeCell ref="AE2:AE3"/>
    <mergeCell ref="AE4:AE13"/>
    <mergeCell ref="AE14:AE23"/>
    <mergeCell ref="AE24:AE33"/>
    <mergeCell ref="AE34:AE43"/>
    <mergeCell ref="AE44:AE53"/>
    <mergeCell ref="AF2:AF3"/>
    <mergeCell ref="AF4:AF13"/>
    <mergeCell ref="AF14:AF23"/>
    <mergeCell ref="AF24:AF33"/>
    <mergeCell ref="AF34:AF43"/>
    <mergeCell ref="AF44:AF53"/>
    <mergeCell ref="AG2:AG3"/>
  </mergeCells>
  <pageMargins left="0.313888888888889" right="0.313888888888889" top="0.590277777777778" bottom="0.196527777777778" header="0.313888888888889" footer="0.118055555555556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Erric</cp:lastModifiedBy>
  <dcterms:created xsi:type="dcterms:W3CDTF">2017-07-07T01:13:00Z</dcterms:created>
  <cp:lastPrinted>2023-07-14T09:16:00Z</cp:lastPrinted>
  <dcterms:modified xsi:type="dcterms:W3CDTF">2025-10-20T01:49:35Z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E7EE0632FA3F4AC79EFC33C7B277D605_13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