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</sheets>
  <definedNames>
    <definedName name="_xlnm._FilterDatabase" localSheetId="0" hidden="1">Sheet1!$A$3:$XFC$53</definedName>
    <definedName name="_xlnm.Print_Area" localSheetId="0">Sheet1!$A$1:$I$26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<sst xmlns="http://schemas.openxmlformats.org/spreadsheetml/2006/main" count="81" uniqueCount="64">
  <si>
    <t>西安工厂供应商付款明细</t>
  </si>
  <si>
    <t xml:space="preserve">编号 </t>
  </si>
  <si>
    <t>供应商代码</t>
  </si>
  <si>
    <t>供应商</t>
  </si>
  <si>
    <t>供应商收款账户</t>
  </si>
  <si>
    <t>付款金额（元）</t>
  </si>
  <si>
    <t>扣点</t>
  </si>
  <si>
    <t>贴息费（元）</t>
  </si>
  <si>
    <t>实付金额（元）</t>
  </si>
  <si>
    <t>备注</t>
  </si>
  <si>
    <t>S522011</t>
  </si>
  <si>
    <t>吉林创盈科技有限公司</t>
  </si>
  <si>
    <t>交通银行长春阳光城支行221000668013001026035</t>
  </si>
  <si>
    <t>承兑</t>
  </si>
  <si>
    <t>S537077</t>
  </si>
  <si>
    <t>济南三合泰汽车部件有限公司</t>
  </si>
  <si>
    <t>中国民生银行股份有限公司济南槐荫支行648092048</t>
  </si>
  <si>
    <t>湖北伟士通汽车零件有限公司</t>
  </si>
  <si>
    <t>农行十堰郧阳支行17204801040002409</t>
  </si>
  <si>
    <t>长春市天利得科技有限公司</t>
  </si>
  <si>
    <t xml:space="preserve">交通银行繁荣路支行221000641018150087748
</t>
  </si>
  <si>
    <t>L5488</t>
  </si>
  <si>
    <t>厦门市鑫荣飞工贸有限公司</t>
  </si>
  <si>
    <t>中国农业银行厦门市分行江头支行40303001040023022</t>
  </si>
  <si>
    <t>文安县德实汽车配件有限公司</t>
  </si>
  <si>
    <t>文安农村商业银行股份有限公司大留镇支行341600122000007787</t>
  </si>
  <si>
    <t>厦门凯平化工有限公司</t>
  </si>
  <si>
    <t>中国工商银行厦门市东区支行4100023809024820085</t>
  </si>
  <si>
    <t>L5755</t>
  </si>
  <si>
    <t>江苏新达能汽车部件有限公司</t>
  </si>
  <si>
    <t>中国农业银行股份有限公司扬中西来桥支行10334001040006772</t>
  </si>
  <si>
    <t>黄骅雍丰塑料制品有限公司</t>
  </si>
  <si>
    <t>中国建设银行黄骅支行13050169630800000500</t>
  </si>
  <si>
    <t>L4896</t>
  </si>
  <si>
    <t>湘乡简美新材料科技有限公司</t>
  </si>
  <si>
    <t>中国建设银行股份有限公司湘乡支行  43001580063052504185</t>
  </si>
  <si>
    <t>现汇</t>
  </si>
  <si>
    <t>黄骅市长生汽车灯镜有限公司</t>
  </si>
  <si>
    <t>中国建设银行股份有限公司黄骅支行13001696308050503265</t>
  </si>
  <si>
    <t>1913025A</t>
  </si>
  <si>
    <t>河北新强力机械制造有限公司</t>
  </si>
  <si>
    <t>中国建设银行黄骅支行13050169630800001036</t>
  </si>
  <si>
    <t>南皮县利辉五金接插件厂</t>
  </si>
  <si>
    <t>河北南皮农村商业银行股份有限公司 0014030901012</t>
  </si>
  <si>
    <t>文安县恒德汽车座椅制造有限公司</t>
  </si>
  <si>
    <t>河北省文安农村商业银行股份有限公司大留镇支行34160200000000317086</t>
  </si>
  <si>
    <t>北京浦东三浦标准件有限公司</t>
  </si>
  <si>
    <t>北京农商银行商务中心区支行城外诚分理处 0113030103000000712</t>
  </si>
  <si>
    <t>黄骅市汇铭汽车部件有限公司</t>
  </si>
  <si>
    <t>中国建设银行股份有限公司黄骅支行13050169630800000027</t>
  </si>
  <si>
    <t>黄骅市建昌塑料制品有限公司</t>
  </si>
  <si>
    <t>河北沧州市农村商业银行股份有限公司黄骅支行276260122000098501</t>
  </si>
  <si>
    <t>天津市天龙得冷成型部件有限公司</t>
  </si>
  <si>
    <t>中国农业银行西青支行营业部02020001040017992</t>
  </si>
  <si>
    <t>预付款</t>
  </si>
  <si>
    <t>L4899</t>
  </si>
  <si>
    <t>株洲铖亿轨道交通技术有限责任公司</t>
  </si>
  <si>
    <t>长沙银行股份有限公司株洲田心支行8002 4364 0702 019</t>
  </si>
  <si>
    <t>S513282</t>
  </si>
  <si>
    <t>清河县磊创商贸有限公司</t>
  </si>
  <si>
    <t>中国工商银行清河支行0406001909300602234</t>
  </si>
  <si>
    <t>合计</t>
  </si>
  <si>
    <t>制表：罗让平</t>
  </si>
  <si>
    <t>日期：2025.10.22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</si>
</sst>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_ * #,##0_ ;_ * \-#,##0_ ;_ * &quot;-&quot;??_ ;_ @_ "/>
    <numFmt numFmtId="178" formatCode="_ * #,##0.00_ ;_ * \-#,##0.00_ ;_ * &quot;-&quot;??.00_ ;_ @_ "/>
    <numFmt numFmtId="179" formatCode="0.00_ "/>
    <numFmt numFmtId="180" formatCode="0_ "/>
  </numFmts>
  <fonts count="32">
    <font>
      <sz val="11"/>
      <color theme="1"/>
      <name val="宋体"/>
      <charset val="134"/>
      <scheme val="minor"/>
    </font>
    <font>
      <sz val="16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Microsoft YaHei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176" fontId="30" fillId="0" borderId="8" applyNumberFormat="0" applyFill="0" applyBorder="0" applyAlignment="0" applyProtection="0">
      <alignment vertical="center"/>
    </xf>
    <xf numFmtId="0" fontId="31" fillId="0" borderId="0">
      <alignment vertical="center"/>
    </xf>
  </cellStyleXfs>
  <cellXfs count="45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9" fontId="8" fillId="2" borderId="3" xfId="3" applyNumberFormat="1" applyFont="1" applyFill="1" applyBorder="1" applyAlignment="1">
      <alignment horizontal="center" vertical="center"/>
    </xf>
    <xf numFmtId="177" fontId="4" fillId="2" borderId="3" xfId="3" applyNumberFormat="1" applyFont="1" applyFill="1" applyBorder="1" applyAlignment="1">
      <alignment horizontal="center" vertical="center"/>
    </xf>
    <xf numFmtId="178" fontId="4" fillId="2" borderId="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>
      <alignment horizontal="left" vertical="center"/>
    </xf>
    <xf numFmtId="0" fontId="4" fillId="2" borderId="8" xfId="0" applyNumberFormat="1" applyFont="1" applyFill="1" applyBorder="1" applyAlignment="1">
      <alignment horizontal="center" vertical="center"/>
    </xf>
    <xf numFmtId="9" fontId="8" fillId="2" borderId="8" xfId="3" applyNumberFormat="1" applyFont="1" applyFill="1" applyBorder="1" applyAlignment="1">
      <alignment horizontal="center" vertical="center"/>
    </xf>
    <xf numFmtId="177" fontId="4" fillId="2" borderId="8" xfId="3" applyNumberFormat="1" applyFont="1" applyFill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/>
    </xf>
    <xf numFmtId="178" fontId="4" fillId="2" borderId="8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0" fillId="2" borderId="6" xfId="0" applyNumberFormat="1" applyFont="1" applyFill="1" applyBorder="1" applyAlignment="1">
      <alignment horizontal="center" vertical="center"/>
    </xf>
    <xf numFmtId="179" fontId="10" fillId="2" borderId="6" xfId="0" applyNumberFormat="1" applyFont="1" applyFill="1" applyBorder="1" applyAlignment="1">
      <alignment horizontal="center" vertical="center"/>
    </xf>
    <xf numFmtId="180" fontId="10" fillId="2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常规 2" xfId="50"/>
  </cellStyles>
  <tableStyles count="0" defaultTableStyle="TableStyleMedium2" defaultPivotStyle="PivotStyleLight16"/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view="pageBreakPreview" zoomScaleNormal="100" workbookViewId="0">
      <selection activeCell="H4" sqref="H4:H23"/>
    </sheetView>
  </sheetViews>
  <sheetFormatPr defaultColWidth="9" defaultRowHeight="16.5"/>
  <cols>
    <col min="1" max="1" width="4.375" style="5" customWidth="1"/>
    <col min="2" max="2" width="10.75" style="5" customWidth="1"/>
    <col min="3" max="3" width="30.675" style="7" customWidth="1"/>
    <col min="4" max="4" width="67.125" style="7" customWidth="1"/>
    <col min="5" max="5" width="12.325" style="3" customWidth="1"/>
    <col min="6" max="6" width="5.60833333333333" style="3" customWidth="1"/>
    <col min="7" max="7" width="9.53333333333333" style="3" customWidth="1"/>
    <col min="8" max="8" width="13.2416666666667" style="3" customWidth="1"/>
    <col min="9" max="9" width="9.01666666666667" style="8" customWidth="1"/>
    <col min="10" max="10" width="6.75" style="3" customWidth="1"/>
    <col min="11" max="33" width="9" style="3"/>
    <col min="34" max="16353" width="28.75" style="3"/>
    <col min="16354" max="16384" width="9" style="3"/>
  </cols>
  <sheetData>
    <row r="1" s="1" customFormat="1" ht="32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2" customFormat="1" ht="19" customHeight="1" spans="1:9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40" t="s">
        <v>9</v>
      </c>
    </row>
    <row r="3" s="2" customFormat="1" ht="19" customHeight="1" spans="1:9">
      <c r="A3" s="13"/>
      <c r="B3" s="14"/>
      <c r="C3" s="15"/>
      <c r="D3" s="15"/>
      <c r="E3" s="15"/>
      <c r="F3" s="15"/>
      <c r="G3" s="15"/>
      <c r="H3" s="15"/>
      <c r="I3" s="41"/>
    </row>
    <row r="4" s="3" customFormat="1" ht="20" customHeight="1" spans="1:9">
      <c r="A4" s="16">
        <v>1</v>
      </c>
      <c r="B4" s="17" t="s">
        <v>10</v>
      </c>
      <c r="C4" s="18" t="s">
        <v>11</v>
      </c>
      <c r="D4" s="18" t="s">
        <v>12</v>
      </c>
      <c r="E4" s="19">
        <v>200000</v>
      </c>
      <c r="F4" s="20">
        <v>0</v>
      </c>
      <c r="G4" s="21">
        <f>E4*F4</f>
        <v>0</v>
      </c>
      <c r="H4" s="22">
        <f>E4-G4</f>
        <v>200000</v>
      </c>
      <c r="I4" s="42" t="s">
        <v>13</v>
      </c>
    </row>
    <row r="5" s="3" customFormat="1" ht="20" customHeight="1" spans="1:9">
      <c r="A5" s="23">
        <v>2</v>
      </c>
      <c r="B5" s="24" t="s">
        <v>14</v>
      </c>
      <c r="C5" s="25" t="s">
        <v>15</v>
      </c>
      <c r="D5" s="25" t="s">
        <v>16</v>
      </c>
      <c r="E5" s="26">
        <v>150000</v>
      </c>
      <c r="F5" s="27">
        <v>0</v>
      </c>
      <c r="G5" s="28">
        <f>E5*F5</f>
        <v>0</v>
      </c>
      <c r="H5" s="29">
        <f>E5-G5</f>
        <v>150000</v>
      </c>
      <c r="I5" s="43" t="s">
        <v>13</v>
      </c>
    </row>
    <row r="6" s="3" customFormat="1" ht="20" customHeight="1" spans="1:9">
      <c r="A6" s="23">
        <v>3</v>
      </c>
      <c r="B6" s="24">
        <v>1942582</v>
      </c>
      <c r="C6" s="25" t="s">
        <v>17</v>
      </c>
      <c r="D6" s="25" t="s">
        <v>18</v>
      </c>
      <c r="E6" s="26">
        <v>100000</v>
      </c>
      <c r="F6" s="27">
        <v>0</v>
      </c>
      <c r="G6" s="28">
        <f>E6*F6</f>
        <v>0</v>
      </c>
      <c r="H6" s="29">
        <f>E6-G6</f>
        <v>100000</v>
      </c>
      <c r="I6" s="43" t="s">
        <v>13</v>
      </c>
    </row>
    <row r="7" s="3" customFormat="1" ht="20" customHeight="1" spans="1:9">
      <c r="A7" s="23">
        <v>4</v>
      </c>
      <c r="B7" s="24">
        <v>1922374</v>
      </c>
      <c r="C7" s="25" t="s">
        <v>19</v>
      </c>
      <c r="D7" s="25" t="s">
        <v>20</v>
      </c>
      <c r="E7" s="26">
        <v>100000</v>
      </c>
      <c r="F7" s="27">
        <v>0</v>
      </c>
      <c r="G7" s="28">
        <f>E7*F7</f>
        <v>0</v>
      </c>
      <c r="H7" s="29">
        <f>E7-G7</f>
        <v>100000</v>
      </c>
      <c r="I7" s="43" t="s">
        <v>13</v>
      </c>
    </row>
    <row r="8" s="3" customFormat="1" ht="20" customHeight="1" spans="1:9">
      <c r="A8" s="23">
        <v>5</v>
      </c>
      <c r="B8" s="30" t="s">
        <v>21</v>
      </c>
      <c r="C8" s="25" t="s">
        <v>22</v>
      </c>
      <c r="D8" s="31" t="s">
        <v>23</v>
      </c>
      <c r="E8" s="26">
        <v>80000</v>
      </c>
      <c r="F8" s="27">
        <v>0</v>
      </c>
      <c r="G8" s="28">
        <f>E8*F8</f>
        <v>0</v>
      </c>
      <c r="H8" s="32">
        <f>E8-G8</f>
        <v>80000</v>
      </c>
      <c r="I8" s="43" t="s">
        <v>13</v>
      </c>
    </row>
    <row r="9" s="3" customFormat="1" ht="20" customHeight="1" spans="1:9">
      <c r="A9" s="23">
        <v>6</v>
      </c>
      <c r="B9" s="24">
        <v>1913289</v>
      </c>
      <c r="C9" s="25" t="s">
        <v>24</v>
      </c>
      <c r="D9" s="25" t="s">
        <v>25</v>
      </c>
      <c r="E9" s="26">
        <v>50000</v>
      </c>
      <c r="F9" s="27">
        <v>0</v>
      </c>
      <c r="G9" s="28">
        <f>E9*F9</f>
        <v>0</v>
      </c>
      <c r="H9" s="29">
        <f>E9-G9</f>
        <v>50000</v>
      </c>
      <c r="I9" s="43" t="s">
        <v>13</v>
      </c>
    </row>
    <row r="10" s="3" customFormat="1" ht="20" customHeight="1" spans="1:9">
      <c r="A10" s="23">
        <v>7</v>
      </c>
      <c r="B10" s="30">
        <v>1935367</v>
      </c>
      <c r="C10" s="25" t="s">
        <v>26</v>
      </c>
      <c r="D10" s="31" t="s">
        <v>27</v>
      </c>
      <c r="E10" s="26">
        <v>40000</v>
      </c>
      <c r="F10" s="27">
        <v>0</v>
      </c>
      <c r="G10" s="28">
        <f>E10*F10</f>
        <v>0</v>
      </c>
      <c r="H10" s="32">
        <f>E10-G10</f>
        <v>40000</v>
      </c>
      <c r="I10" s="43" t="s">
        <v>13</v>
      </c>
    </row>
    <row r="11" s="3" customFormat="1" ht="20" customHeight="1" spans="1:9">
      <c r="A11" s="23">
        <v>8</v>
      </c>
      <c r="B11" s="24" t="s">
        <v>28</v>
      </c>
      <c r="C11" s="25" t="s">
        <v>29</v>
      </c>
      <c r="D11" s="25" t="s">
        <v>30</v>
      </c>
      <c r="E11" s="26">
        <v>40000</v>
      </c>
      <c r="F11" s="27">
        <v>0</v>
      </c>
      <c r="G11" s="28">
        <f>E11*F11</f>
        <v>0</v>
      </c>
      <c r="H11" s="32">
        <f>E11-G11</f>
        <v>40000</v>
      </c>
      <c r="I11" s="43" t="s">
        <v>13</v>
      </c>
    </row>
    <row r="12" s="3" customFormat="1" ht="20" customHeight="1" spans="1:9">
      <c r="A12" s="23">
        <v>9</v>
      </c>
      <c r="B12" s="24">
        <v>1913045</v>
      </c>
      <c r="C12" s="25" t="s">
        <v>31</v>
      </c>
      <c r="D12" s="25" t="s">
        <v>32</v>
      </c>
      <c r="E12" s="26">
        <v>10000</v>
      </c>
      <c r="F12" s="27">
        <v>0</v>
      </c>
      <c r="G12" s="28">
        <f>E12*F12</f>
        <v>0</v>
      </c>
      <c r="H12" s="32">
        <f>E12-G12</f>
        <v>10000</v>
      </c>
      <c r="I12" s="43" t="s">
        <v>13</v>
      </c>
    </row>
    <row r="13" s="3" customFormat="1" ht="20" customHeight="1" spans="1:9">
      <c r="A13" s="23">
        <v>10</v>
      </c>
      <c r="B13" s="24" t="s">
        <v>33</v>
      </c>
      <c r="C13" s="25" t="s">
        <v>34</v>
      </c>
      <c r="D13" s="25" t="s">
        <v>35</v>
      </c>
      <c r="E13" s="26">
        <v>100000</v>
      </c>
      <c r="F13" s="27">
        <v>0.02</v>
      </c>
      <c r="G13" s="28">
        <f>E13*F13</f>
        <v>2000</v>
      </c>
      <c r="H13" s="29">
        <f>E13-G13</f>
        <v>98000</v>
      </c>
      <c r="I13" s="43" t="s">
        <v>36</v>
      </c>
    </row>
    <row r="14" s="3" customFormat="1" ht="20" customHeight="1" spans="1:9">
      <c r="A14" s="23">
        <v>11</v>
      </c>
      <c r="B14" s="24">
        <v>1913005</v>
      </c>
      <c r="C14" s="25" t="s">
        <v>37</v>
      </c>
      <c r="D14" s="25" t="s">
        <v>38</v>
      </c>
      <c r="E14" s="26">
        <v>200000</v>
      </c>
      <c r="F14" s="27">
        <v>0.03</v>
      </c>
      <c r="G14" s="28">
        <f>E14*F14</f>
        <v>6000</v>
      </c>
      <c r="H14" s="29">
        <f>E14-G14</f>
        <v>194000</v>
      </c>
      <c r="I14" s="43" t="s">
        <v>36</v>
      </c>
    </row>
    <row r="15" s="3" customFormat="1" ht="20" customHeight="1" spans="1:9">
      <c r="A15" s="23">
        <v>12</v>
      </c>
      <c r="B15" s="24" t="s">
        <v>39</v>
      </c>
      <c r="C15" s="25" t="s">
        <v>40</v>
      </c>
      <c r="D15" s="25" t="s">
        <v>41</v>
      </c>
      <c r="E15" s="26">
        <v>150000</v>
      </c>
      <c r="F15" s="27">
        <v>0.03</v>
      </c>
      <c r="G15" s="28">
        <f>E15*F15</f>
        <v>4500</v>
      </c>
      <c r="H15" s="29">
        <f>E15-G15</f>
        <v>145500</v>
      </c>
      <c r="I15" s="43" t="s">
        <v>36</v>
      </c>
    </row>
    <row r="16" s="3" customFormat="1" ht="20" customHeight="1" spans="1:9">
      <c r="A16" s="23">
        <v>13</v>
      </c>
      <c r="B16" s="24">
        <v>1913236</v>
      </c>
      <c r="C16" s="25" t="s">
        <v>42</v>
      </c>
      <c r="D16" s="25" t="s">
        <v>43</v>
      </c>
      <c r="E16" s="26">
        <v>100000</v>
      </c>
      <c r="F16" s="27">
        <v>0.03</v>
      </c>
      <c r="G16" s="28">
        <f>E16*F16</f>
        <v>3000</v>
      </c>
      <c r="H16" s="29">
        <f>E16-G16</f>
        <v>97000</v>
      </c>
      <c r="I16" s="43" t="s">
        <v>36</v>
      </c>
    </row>
    <row r="17" s="3" customFormat="1" ht="20" customHeight="1" spans="1:9">
      <c r="A17" s="23">
        <v>14</v>
      </c>
      <c r="B17" s="30">
        <v>1913730</v>
      </c>
      <c r="C17" s="25" t="s">
        <v>44</v>
      </c>
      <c r="D17" s="31" t="s">
        <v>45</v>
      </c>
      <c r="E17" s="26">
        <v>50000</v>
      </c>
      <c r="F17" s="27">
        <v>0.03</v>
      </c>
      <c r="G17" s="28">
        <f>E17*F17</f>
        <v>1500</v>
      </c>
      <c r="H17" s="32">
        <f>E17-G17</f>
        <v>48500</v>
      </c>
      <c r="I17" s="43" t="s">
        <v>36</v>
      </c>
    </row>
    <row r="18" s="3" customFormat="1" ht="20" customHeight="1" spans="1:9">
      <c r="A18" s="23">
        <v>15</v>
      </c>
      <c r="B18" s="30">
        <v>1911127</v>
      </c>
      <c r="C18" s="25" t="s">
        <v>46</v>
      </c>
      <c r="D18" s="31" t="s">
        <v>47</v>
      </c>
      <c r="E18" s="26">
        <v>40000</v>
      </c>
      <c r="F18" s="27">
        <v>0.03</v>
      </c>
      <c r="G18" s="28">
        <f>E18*F18</f>
        <v>1200</v>
      </c>
      <c r="H18" s="32">
        <f>E18-G18</f>
        <v>38800</v>
      </c>
      <c r="I18" s="43" t="s">
        <v>36</v>
      </c>
    </row>
    <row r="19" s="3" customFormat="1" ht="20" customHeight="1" spans="1:9">
      <c r="A19" s="23">
        <v>16</v>
      </c>
      <c r="B19" s="24">
        <v>1913717</v>
      </c>
      <c r="C19" s="25" t="s">
        <v>48</v>
      </c>
      <c r="D19" s="25" t="s">
        <v>49</v>
      </c>
      <c r="E19" s="26">
        <v>30000</v>
      </c>
      <c r="F19" s="27">
        <v>0.03</v>
      </c>
      <c r="G19" s="28">
        <f>E19*F19</f>
        <v>900</v>
      </c>
      <c r="H19" s="29">
        <f>E19-G19</f>
        <v>29100</v>
      </c>
      <c r="I19" s="43" t="s">
        <v>36</v>
      </c>
    </row>
    <row r="20" s="3" customFormat="1" ht="20" customHeight="1" spans="1:9">
      <c r="A20" s="23">
        <v>17</v>
      </c>
      <c r="B20" s="30">
        <v>1913101</v>
      </c>
      <c r="C20" s="25" t="s">
        <v>50</v>
      </c>
      <c r="D20" s="31" t="s">
        <v>51</v>
      </c>
      <c r="E20" s="26">
        <v>20000</v>
      </c>
      <c r="F20" s="27">
        <v>0.03</v>
      </c>
      <c r="G20" s="28">
        <f>E20*F20</f>
        <v>600</v>
      </c>
      <c r="H20" s="32">
        <f>E20-G20</f>
        <v>19400</v>
      </c>
      <c r="I20" s="43" t="s">
        <v>36</v>
      </c>
    </row>
    <row r="21" s="3" customFormat="1" ht="20" customHeight="1" spans="1:9">
      <c r="A21" s="23">
        <v>18</v>
      </c>
      <c r="B21" s="30">
        <v>1912192</v>
      </c>
      <c r="C21" s="25" t="s">
        <v>52</v>
      </c>
      <c r="D21" s="25" t="s">
        <v>53</v>
      </c>
      <c r="E21" s="26">
        <v>7458</v>
      </c>
      <c r="F21" s="27">
        <v>0</v>
      </c>
      <c r="G21" s="28">
        <f>E21*F21</f>
        <v>0</v>
      </c>
      <c r="H21" s="32">
        <f>E21-G21</f>
        <v>7458</v>
      </c>
      <c r="I21" s="43" t="s">
        <v>54</v>
      </c>
    </row>
    <row r="22" s="3" customFormat="1" ht="20" customHeight="1" spans="1:9">
      <c r="A22" s="23">
        <v>19</v>
      </c>
      <c r="B22" s="24" t="s">
        <v>55</v>
      </c>
      <c r="C22" s="25" t="s">
        <v>56</v>
      </c>
      <c r="D22" s="31" t="s">
        <v>57</v>
      </c>
      <c r="E22" s="26">
        <v>3446.5</v>
      </c>
      <c r="F22" s="27">
        <v>0</v>
      </c>
      <c r="G22" s="28">
        <f>E22*F22</f>
        <v>0</v>
      </c>
      <c r="H22" s="32">
        <f>E22-G22</f>
        <v>3446.5</v>
      </c>
      <c r="I22" s="43" t="s">
        <v>54</v>
      </c>
    </row>
    <row r="23" s="3" customFormat="1" ht="20" customHeight="1" spans="1:9">
      <c r="A23" s="23">
        <v>20</v>
      </c>
      <c r="B23" s="30" t="s">
        <v>58</v>
      </c>
      <c r="C23" s="25" t="s">
        <v>59</v>
      </c>
      <c r="D23" s="25" t="s">
        <v>60</v>
      </c>
      <c r="E23" s="26">
        <v>1800</v>
      </c>
      <c r="F23" s="27">
        <v>0</v>
      </c>
      <c r="G23" s="28">
        <f>E23*F23</f>
        <v>0</v>
      </c>
      <c r="H23" s="32">
        <f>E23-G23</f>
        <v>1800</v>
      </c>
      <c r="I23" s="43" t="s">
        <v>54</v>
      </c>
    </row>
    <row r="24" customFormat="1" ht="20" customHeight="1" spans="1:9">
      <c r="A24" s="33">
        <v>14</v>
      </c>
      <c r="B24" s="34"/>
      <c r="C24" s="35" t="s">
        <v>61</v>
      </c>
      <c r="D24" s="35"/>
      <c r="E24" s="36">
        <f>SUM(Sheet1!E4:E23)</f>
        <v>1472704.5</v>
      </c>
      <c r="F24" s="37"/>
      <c r="G24" s="37">
        <f>SUM(Sheet1!G4:G23)</f>
        <v>19700</v>
      </c>
      <c r="H24" s="36">
        <f>SUM(Sheet1!H4:H23)</f>
        <v>1453004.5</v>
      </c>
      <c r="I24" s="44"/>
    </row>
    <row r="25" customFormat="1" ht="18" spans="1:9">
      <c r="A25" s="38" t="s">
        <v>62</v>
      </c>
      <c r="B25" s="38"/>
      <c r="C25" s="38"/>
      <c r="D25" s="38"/>
      <c r="E25" s="6"/>
      <c r="F25" s="6"/>
      <c r="G25" s="6"/>
      <c r="H25" s="39" t="s">
        <v>63</v>
      </c>
      <c r="I25" s="39"/>
    </row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s="4" customFormat="1"/>
    <row r="52" s="4" customFormat="1"/>
    <row r="53" s="4" customFormat="1"/>
    <row r="54" s="4" customFormat="1"/>
    <row r="55" s="4" customFormat="1" ht="13.5"/>
    <row r="56" s="4" customFormat="1" ht="13.5"/>
    <row r="57" s="4" customFormat="1" ht="13.5"/>
    <row r="58" s="5" customFormat="1" spans="3:10">
      <c r="C58" s="7"/>
      <c r="D58" s="7"/>
      <c r="E58" s="3"/>
      <c r="F58" s="3"/>
      <c r="G58" s="3"/>
      <c r="H58" s="3"/>
      <c r="I58" s="8"/>
      <c r="J58" s="3"/>
    </row>
    <row r="59" s="5" customFormat="1" spans="3:10">
      <c r="C59" s="7"/>
      <c r="D59" s="7"/>
      <c r="E59" s="3"/>
      <c r="F59" s="3"/>
      <c r="G59" s="3"/>
      <c r="H59" s="3"/>
      <c r="I59" s="8"/>
      <c r="J59" s="3"/>
    </row>
    <row r="60" s="5" customFormat="1" spans="3:10">
      <c r="C60" s="7"/>
      <c r="D60" s="7"/>
      <c r="E60" s="3"/>
      <c r="F60" s="3"/>
      <c r="G60" s="3"/>
      <c r="H60" s="3"/>
      <c r="I60" s="8"/>
      <c r="J60" s="3"/>
    </row>
    <row r="61" s="5" customFormat="1" spans="3:10">
      <c r="C61" s="7"/>
      <c r="D61" s="7"/>
      <c r="E61" s="3"/>
      <c r="F61" s="3"/>
      <c r="G61" s="3"/>
      <c r="H61" s="3"/>
      <c r="I61" s="8"/>
      <c r="J61" s="3"/>
    </row>
    <row r="62" s="5" customFormat="1" spans="3:10">
      <c r="C62" s="7"/>
      <c r="D62" s="7"/>
      <c r="E62" s="3"/>
      <c r="F62" s="3"/>
      <c r="G62" s="3"/>
      <c r="H62" s="3"/>
      <c r="I62" s="8"/>
      <c r="J62" s="3"/>
    </row>
    <row r="63" s="3" customFormat="1" spans="1:9">
      <c r="A63" s="5"/>
      <c r="B63" s="5"/>
      <c r="C63" s="7"/>
      <c r="D63" s="7"/>
      <c r="I63" s="8"/>
    </row>
    <row r="64" s="6" customFormat="1" ht="18" spans="1:10">
      <c r="A64" s="5"/>
      <c r="B64" s="5"/>
      <c r="C64" s="7"/>
      <c r="D64" s="7"/>
      <c r="E64" s="3"/>
      <c r="F64" s="3"/>
      <c r="G64" s="3"/>
      <c r="H64" s="3"/>
      <c r="I64" s="8"/>
      <c r="J64" s="3"/>
    </row>
  </sheetData>
  <autoFilter xmlns:etc="http://www.wps.cn/officeDocument/2017/etCustomData" ref="A3:XFC53" etc:filterBottomFollowUsedRange="0">
    <sortState ref="A4:XFC53">
      <sortCondition ref="I3"/>
    </sortState>
    <extLst/>
  </autoFilter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156944444444444" right="0.156944444444444" top="0.590277777777778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6" sqref="$A6:$XFD7"/>
    </sheetView>
  </sheetViews>
  <sheetFormatPr defaultColWidth="9" defaultRowHeight="13.5"/>
  <cols>
    <col min="5" max="5" width="11.5"/>
    <col min="8" max="8" width="11.5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15529002857</cp:lastModifiedBy>
  <dcterms:created xsi:type="dcterms:W3CDTF">2022-05-31T07:57:00Z</dcterms:created>
  <dcterms:modified xsi:type="dcterms:W3CDTF">2025-10-22T07:30:08Z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705357FD26334ABCA336746E24AC187A_13</vt:lpwstr>
  </property>
  <property fmtid="{D5CDD505-2E9C-101B-9397-08002B2CF9AE}" pid="3" name="KSOProductBuildVer">
    <vt:lpwstr>2052-12.1.0.23125</vt:lpwstr>
  </property>
</Properties>
</file>