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tabRatio="620"/>
  </bookViews>
  <sheets>
    <sheet name="RCS简易清单" sheetId="23" r:id="rId1"/>
    <sheet name="WpsReserved_CellImgList" sheetId="2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<sst xmlns="http://schemas.openxmlformats.org/spreadsheetml/2006/main" count="160" uniqueCount="111">
  <si>
    <t>报价单</t>
  </si>
  <si>
    <t>项目名称：AGV搬运项目</t>
  </si>
  <si>
    <t>项目编号：/</t>
  </si>
  <si>
    <t>客户名称：/</t>
  </si>
  <si>
    <t>日期：2025-10-22</t>
  </si>
  <si>
    <t>序号</t>
  </si>
  <si>
    <t>名称</t>
  </si>
  <si>
    <t>品牌</t>
  </si>
  <si>
    <t>型号</t>
  </si>
  <si>
    <t>技术规格</t>
  </si>
  <si>
    <t>单位</t>
  </si>
  <si>
    <t>单价（万元）</t>
  </si>
  <si>
    <t>数量</t>
  </si>
  <si>
    <t>总价（万元）</t>
  </si>
  <si>
    <t>AMR硬件</t>
  </si>
  <si>
    <t>料箱AMR</t>
  </si>
  <si>
    <t>海康</t>
  </si>
  <si>
    <t>MR-TP5-50DCH</t>
  </si>
  <si>
    <r>
      <rPr>
        <sz val="10"/>
        <color rgb="FF000000"/>
        <rFont val="微软雅黑"/>
        <charset val="134"/>
      </rPr>
      <t xml:space="preserve">单伸位夹抱式，负载5*50kg；取货高度400~9000mm；适用料箱600*400*300mm；动力锂电池系统，连续工作6-8小时，支持自主充电；导航系统：纹理SLAM&amp;二维码
</t>
    </r>
    <r>
      <rPr>
        <b/>
        <sz val="10"/>
        <color rgb="FF000000"/>
        <rFont val="微软雅黑"/>
        <charset val="134"/>
      </rPr>
      <t>定制：9m取货。</t>
    </r>
  </si>
  <si>
    <t>台</t>
  </si>
  <si>
    <t>料箱AMR充电桩</t>
  </si>
  <si>
    <t>MR-RA-CH-48/30B-C7</t>
  </si>
  <si>
    <t>机器人配套充电装置</t>
  </si>
  <si>
    <t>叉车AMR</t>
  </si>
  <si>
    <t>MR-F3-1500-C4-2D</t>
  </si>
  <si>
    <t>提升高度：14CM； 负重：1500kg； 能源动力系统：动力锂电池；连续工作6-8小时；定位导航系统：3D导航</t>
  </si>
  <si>
    <t>叉车AMR充电桩</t>
  </si>
  <si>
    <t>MR-FRA-CH-48/30S-C1(M)</t>
  </si>
  <si>
    <t>潜伏AMR</t>
  </si>
  <si>
    <t>MR-Q3-600LE-D1(M05)</t>
  </si>
  <si>
    <t>适配料箱尺寸，层数及负载能力，输送线对接高度</t>
  </si>
  <si>
    <t>潜伏AMR充电桩</t>
  </si>
  <si>
    <t>MR-RA-CH-48/30B-C7(N)</t>
  </si>
  <si>
    <t>AMR配套设备</t>
  </si>
  <si>
    <t>服务器</t>
  </si>
  <si>
    <t>联想</t>
  </si>
  <si>
    <t>ThinkSystem SR630 1U</t>
  </si>
  <si>
    <t>ThinkSystem SR630/1*Intel Xeon Silver 4210R 10C 2.4GHz/内存4*16GB/960g*3 ssd raid5/2GB闪存/2*2端口1Gb /冗余电源 550w*2/导轨/OpenEuler 22.03 LTS-sp1（海康机器人定制 iso）</t>
  </si>
  <si>
    <t>键鼠套餐（有线）</t>
  </si>
  <si>
    <t>宏基</t>
  </si>
  <si>
    <t>键鼠套装(OAK-040B)</t>
  </si>
  <si>
    <t>鼠标：USB接口，线长1.3m；键盘：有线供电</t>
  </si>
  <si>
    <t>套</t>
  </si>
  <si>
    <t>一体机</t>
  </si>
  <si>
    <t>启天A970</t>
  </si>
  <si>
    <t>i5-13420H/16GB_DDR5_5200/硬盘:1TB_SSD/集成显卡/非触摸/win 11 pro</t>
  </si>
  <si>
    <t>PDA全屏款</t>
  </si>
  <si>
    <t>MV-IDP5204/4&amp;64(国内标配)</t>
  </si>
  <si>
    <t>全屏智能手持终端，6.2英寸触摸屏（1520 × 720，工业级电容屏），Android 11，支持一维、二维码读取，IP68防护等级、1.5米跌落、166.4 mm × 80.6 mm × 13.5 mm、267 g（含电池）、5000mAh电池（不可拆卸）</t>
  </si>
  <si>
    <t>服务器机柜</t>
  </si>
  <si>
    <t>图腾</t>
  </si>
  <si>
    <t>G26022/22U</t>
  </si>
  <si>
    <t>尺寸：600宽*42U高*1000深，前玻璃后铁板</t>
  </si>
  <si>
    <t>辅材及其他配套硬件</t>
  </si>
  <si>
    <t>斜坡</t>
  </si>
  <si>
    <t>MR-XP-Q7</t>
  </si>
  <si>
    <t>卸车用斜坡</t>
  </si>
  <si>
    <t>个</t>
  </si>
  <si>
    <t>实施工具包</t>
  </si>
  <si>
    <t>配套设备</t>
  </si>
  <si>
    <t>包括标签打印机、地码标签纸、结构工具等</t>
  </si>
  <si>
    <t>调试线</t>
  </si>
  <si>
    <t>调试线-外部</t>
  </si>
  <si>
    <t>调试线-外部，50cm，黑</t>
  </si>
  <si>
    <t>根</t>
  </si>
  <si>
    <t>实施辅材</t>
  </si>
  <si>
    <t>信标码纸</t>
  </si>
  <si>
    <t>PVC材质信标码</t>
  </si>
  <si>
    <t>规格150x40mm，二维码规格DM14，码值为999999，材质0.125PC   背胶3M9448A</t>
  </si>
  <si>
    <t>张</t>
  </si>
  <si>
    <t>系统软件</t>
  </si>
  <si>
    <t>AGV调度控制系统</t>
  </si>
  <si>
    <t>RCS-2000</t>
  </si>
  <si>
    <t>机器人厂内物流调度控制系统软件V4.2</t>
  </si>
  <si>
    <t>WCS调度控制系统</t>
  </si>
  <si>
    <t>WCS</t>
  </si>
  <si>
    <t>设备控制系统</t>
  </si>
  <si>
    <t>WMS仓储管理系统</t>
  </si>
  <si>
    <t>iWMS-1000</t>
  </si>
  <si>
    <t>仓储管理系统</t>
  </si>
  <si>
    <t>辅材及其他配套硬件(货架输送)</t>
  </si>
  <si>
    <t>货架</t>
  </si>
  <si>
    <t>定制</t>
  </si>
  <si>
    <t>满足AGV使用（地脚调平？）、10米高度地面平整度、货架水平要求很高</t>
  </si>
  <si>
    <t>料箱</t>
  </si>
  <si>
    <t>满足AGV使用.600*400*300料箱</t>
  </si>
  <si>
    <t>料箱码</t>
  </si>
  <si>
    <t>DM码，需考虑配套打印机、贴纸、色带等</t>
  </si>
  <si>
    <t>出库+回库 输送线</t>
  </si>
  <si>
    <t>需考虑输送线（分段式动力)-适配梳齿机、巴枪、PC、工作台等</t>
  </si>
  <si>
    <t>网络覆盖</t>
  </si>
  <si>
    <t>网络</t>
  </si>
  <si>
    <t>华为</t>
  </si>
  <si>
    <t>包含无线网络设备、交换机等</t>
  </si>
  <si>
    <t>辅材及实施等</t>
  </si>
  <si>
    <t>网络线材及实施服务</t>
  </si>
  <si>
    <t>实施服务</t>
  </si>
  <si>
    <t>物流运费</t>
  </si>
  <si>
    <t>/</t>
  </si>
  <si>
    <t>项</t>
  </si>
  <si>
    <t>现场实施</t>
  </si>
  <si>
    <t>海卓</t>
  </si>
  <si>
    <t>实施工程师</t>
  </si>
  <si>
    <t>系统试运行调试、安装</t>
  </si>
  <si>
    <t>系统联调</t>
  </si>
  <si>
    <t>研发工程师</t>
  </si>
  <si>
    <t>多系统之间联调测试</t>
  </si>
  <si>
    <t>系统培训</t>
  </si>
  <si>
    <t>系统交付培训工作</t>
  </si>
  <si>
    <t>以上含税（13%）总价为</t>
  </si>
  <si>
    <t>1、报价有效期为报价日期起30天
2、质保期：1年
3、甲方负责提供机房、地面整改、强电部署、载具等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</si>
</sst>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0.00_);[Red]\(0.00\)"/>
    <numFmt numFmtId="178" formatCode="#,##0.0000_);[Red]\(#,##0.0000\)"/>
    <numFmt numFmtId="179" formatCode="0.0000_ "/>
    <numFmt numFmtId="180" formatCode="&quot;￥&quot;#,##0.00_);[Red]\(&quot;￥&quot;#,##0.00\)"/>
  </numFmts>
  <fonts count="37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b/>
      <sz val="10"/>
      <color theme="1"/>
      <name val="微软雅黑"/>
      <charset val="134"/>
    </font>
    <font>
      <b/>
      <sz val="8"/>
      <color theme="1"/>
      <name val="微软雅黑"/>
      <charset val="134"/>
    </font>
    <font>
      <sz val="20"/>
      <color theme="1"/>
      <name val="微软雅黑"/>
      <charset val="134"/>
    </font>
    <font>
      <b/>
      <sz val="16"/>
      <name val="微软雅黑"/>
      <charset val="134"/>
    </font>
    <font>
      <b/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1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7" borderId="17" applyNumberFormat="0" applyAlignment="0" applyProtection="0">
      <alignment vertical="center"/>
    </xf>
    <xf numFmtId="0" fontId="25" fillId="7" borderId="16" applyNumberFormat="0" applyAlignment="0" applyProtection="0">
      <alignment vertical="center"/>
    </xf>
    <xf numFmtId="0" fontId="26" fillId="8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0" fillId="0" borderId="0">
      <alignment vertical="center"/>
    </xf>
    <xf numFmtId="0" fontId="35" fillId="0" borderId="0"/>
    <xf numFmtId="0" fontId="36" fillId="0" borderId="0">
      <alignment vertical="center"/>
    </xf>
    <xf numFmtId="0" fontId="34" fillId="0" borderId="0"/>
    <xf numFmtId="0" fontId="0" fillId="0" borderId="0"/>
    <xf numFmtId="0" fontId="0" fillId="0" borderId="0">
      <alignment vertical="center"/>
    </xf>
    <xf numFmtId="0" fontId="0" fillId="0" borderId="0"/>
    <xf numFmtId="0" fontId="35" fillId="0" borderId="0"/>
    <xf numFmtId="0" fontId="35" fillId="0" borderId="0"/>
  </cellStyleXfs>
  <cellXfs count="100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Alignment="1">
      <alignment horizontal="center" vertical="center" shrinkToFit="1"/>
    </xf>
    <xf numFmtId="177" fontId="2" fillId="2" borderId="0" xfId="0" applyNumberFormat="1" applyFont="1" applyFill="1" applyAlignment="1">
      <alignment horizontal="center" vertical="center" shrinkToFit="1"/>
    </xf>
    <xf numFmtId="178" fontId="2" fillId="2" borderId="0" xfId="0" applyNumberFormat="1" applyFont="1" applyFill="1" applyAlignment="1">
      <alignment horizontal="center" vertical="center" shrinkToFit="1"/>
    </xf>
    <xf numFmtId="179" fontId="2" fillId="2" borderId="0" xfId="0" applyNumberFormat="1" applyFont="1" applyFill="1" applyAlignment="1">
      <alignment horizontal="center" vertical="center" shrinkToFit="1"/>
    </xf>
    <xf numFmtId="0" fontId="2" fillId="2" borderId="0" xfId="0" applyNumberFormat="1" applyFont="1" applyFill="1" applyAlignment="1">
      <alignment vertical="center" shrinkToFit="1"/>
    </xf>
    <xf numFmtId="49" fontId="2" fillId="2" borderId="0" xfId="0" applyNumberFormat="1" applyFont="1" applyFill="1" applyAlignment="1">
      <alignment vertical="center" shrinkToFit="1"/>
    </xf>
    <xf numFmtId="0" fontId="2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79" fontId="7" fillId="2" borderId="1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43" fontId="8" fillId="2" borderId="1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179" fontId="1" fillId="2" borderId="3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179" fontId="7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49" fontId="9" fillId="3" borderId="6" xfId="0" applyNumberFormat="1" applyFont="1" applyFill="1" applyBorder="1" applyAlignment="1">
      <alignment horizontal="left" vertical="center"/>
    </xf>
    <xf numFmtId="49" fontId="10" fillId="3" borderId="7" xfId="0" applyNumberFormat="1" applyFont="1" applyFill="1" applyBorder="1" applyAlignment="1">
      <alignment horizontal="left" vertical="center"/>
    </xf>
    <xf numFmtId="179" fontId="10" fillId="3" borderId="7" xfId="0" applyNumberFormat="1" applyFont="1" applyFill="1" applyBorder="1" applyAlignment="1">
      <alignment horizontal="left" vertical="center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79" fontId="1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179" fontId="10" fillId="3" borderId="9" xfId="0" applyNumberFormat="1" applyFont="1" applyFill="1" applyBorder="1" applyAlignment="1">
      <alignment horizontal="left" vertical="center"/>
    </xf>
    <xf numFmtId="49" fontId="10" fillId="3" borderId="9" xfId="0" applyNumberFormat="1" applyFont="1" applyFill="1" applyBorder="1" applyAlignment="1">
      <alignment horizontal="left" vertical="center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left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left" vertical="center" wrapText="1"/>
    </xf>
    <xf numFmtId="179" fontId="11" fillId="0" borderId="8" xfId="0" applyNumberFormat="1" applyFont="1" applyFill="1" applyBorder="1" applyAlignment="1">
      <alignment horizontal="center" vertical="center" wrapText="1" shrinkToFit="1"/>
    </xf>
    <xf numFmtId="0" fontId="1" fillId="0" borderId="8" xfId="0" applyNumberFormat="1" applyFont="1" applyFill="1" applyBorder="1" applyAlignment="1">
      <alignment horizontal="center" vertical="center" wrapText="1" shrinkToFit="1"/>
    </xf>
    <xf numFmtId="0" fontId="11" fillId="0" borderId="8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left" vertical="center" wrapText="1"/>
    </xf>
    <xf numFmtId="0" fontId="13" fillId="0" borderId="8" xfId="0" applyNumberFormat="1" applyFont="1" applyFill="1" applyBorder="1" applyAlignment="1">
      <alignment horizontal="left" vertical="center" wrapText="1"/>
    </xf>
    <xf numFmtId="0" fontId="12" fillId="0" borderId="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 shrinkToFit="1"/>
    </xf>
    <xf numFmtId="0" fontId="3" fillId="0" borderId="8" xfId="0" applyNumberFormat="1" applyFont="1" applyFill="1" applyBorder="1" applyAlignment="1">
      <alignment vertical="center" wrapText="1"/>
    </xf>
    <xf numFmtId="0" fontId="11" fillId="0" borderId="8" xfId="0" applyNumberFormat="1" applyFont="1" applyFill="1" applyBorder="1" applyAlignment="1">
      <alignment horizontal="left" vertical="top" wrapText="1"/>
    </xf>
    <xf numFmtId="49" fontId="9" fillId="3" borderId="7" xfId="0" applyNumberFormat="1" applyFont="1" applyFill="1" applyBorder="1" applyAlignment="1">
      <alignment horizontal="left" vertical="center"/>
    </xf>
    <xf numFmtId="179" fontId="9" fillId="3" borderId="7" xfId="0" applyNumberFormat="1" applyFont="1" applyFill="1" applyBorder="1" applyAlignment="1">
      <alignment horizontal="left" vertical="center"/>
    </xf>
    <xf numFmtId="0" fontId="1" fillId="0" borderId="8" xfId="0" applyNumberFormat="1" applyFont="1" applyFill="1" applyBorder="1" applyAlignment="1">
      <alignment horizontal="left" vertical="top" wrapText="1"/>
    </xf>
    <xf numFmtId="0" fontId="7" fillId="0" borderId="8" xfId="0" applyNumberFormat="1" applyFont="1" applyFill="1" applyBorder="1" applyAlignment="1">
      <alignment vertical="center" wrapText="1"/>
    </xf>
    <xf numFmtId="0" fontId="1" fillId="0" borderId="8" xfId="0" applyNumberFormat="1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9" fillId="3" borderId="8" xfId="0" applyNumberFormat="1" applyFont="1" applyFill="1" applyBorder="1" applyAlignment="1">
      <alignment horizontal="left" vertical="center"/>
    </xf>
    <xf numFmtId="49" fontId="10" fillId="3" borderId="8" xfId="0" applyNumberFormat="1" applyFont="1" applyFill="1" applyBorder="1" applyAlignment="1">
      <alignment horizontal="left" vertical="center"/>
    </xf>
    <xf numFmtId="179" fontId="10" fillId="3" borderId="8" xfId="0" applyNumberFormat="1" applyFont="1" applyFill="1" applyBorder="1" applyAlignment="1">
      <alignment horizontal="left" vertical="center"/>
    </xf>
    <xf numFmtId="0" fontId="3" fillId="0" borderId="8" xfId="0" applyNumberFormat="1" applyFont="1" applyFill="1" applyBorder="1" applyAlignment="1">
      <alignment horizontal="left" vertical="center" wrapText="1"/>
    </xf>
    <xf numFmtId="179" fontId="1" fillId="0" borderId="8" xfId="0" applyNumberFormat="1" applyFont="1" applyFill="1" applyBorder="1" applyAlignment="1">
      <alignment horizontal="center" vertical="center" wrapText="1" shrinkToFit="1"/>
    </xf>
    <xf numFmtId="0" fontId="1" fillId="0" borderId="10" xfId="0" applyNumberFormat="1" applyFont="1" applyFill="1" applyBorder="1" applyAlignment="1">
      <alignment horizontal="center" vertical="center" wrapText="1"/>
    </xf>
    <xf numFmtId="179" fontId="1" fillId="0" borderId="10" xfId="0" applyNumberFormat="1" applyFont="1" applyFill="1" applyBorder="1" applyAlignment="1">
      <alignment horizontal="center" vertical="center" wrapText="1" shrinkToFit="1"/>
    </xf>
    <xf numFmtId="0" fontId="1" fillId="0" borderId="10" xfId="0" applyNumberFormat="1" applyFont="1" applyFill="1" applyBorder="1" applyAlignment="1">
      <alignment horizontal="center" vertical="center" wrapText="1" shrinkToFit="1"/>
    </xf>
    <xf numFmtId="0" fontId="1" fillId="0" borderId="5" xfId="0" applyNumberFormat="1" applyFont="1" applyFill="1" applyBorder="1" applyAlignment="1">
      <alignment horizontal="center" vertical="center" wrapText="1"/>
    </xf>
    <xf numFmtId="179" fontId="1" fillId="0" borderId="5" xfId="0" applyNumberFormat="1" applyFont="1" applyFill="1" applyBorder="1" applyAlignment="1">
      <alignment horizontal="center" vertical="center" wrapText="1" shrinkToFit="1"/>
    </xf>
    <xf numFmtId="0" fontId="1" fillId="0" borderId="5" xfId="0" applyNumberFormat="1" applyFont="1" applyFill="1" applyBorder="1" applyAlignment="1">
      <alignment horizontal="center" vertical="center" wrapText="1" shrinkToFit="1"/>
    </xf>
    <xf numFmtId="49" fontId="9" fillId="4" borderId="8" xfId="0" applyNumberFormat="1" applyFont="1" applyFill="1" applyBorder="1" applyAlignment="1">
      <alignment horizontal="left" vertical="center" wrapText="1"/>
    </xf>
    <xf numFmtId="49" fontId="10" fillId="4" borderId="8" xfId="0" applyNumberFormat="1" applyFont="1" applyFill="1" applyBorder="1" applyAlignment="1">
      <alignment horizontal="left" vertical="center"/>
    </xf>
    <xf numFmtId="179" fontId="10" fillId="4" borderId="8" xfId="0" applyNumberFormat="1" applyFont="1" applyFill="1" applyBorder="1" applyAlignment="1">
      <alignment horizontal="left" vertical="center"/>
    </xf>
    <xf numFmtId="49" fontId="14" fillId="0" borderId="8" xfId="0" applyNumberFormat="1" applyFont="1" applyFill="1" applyBorder="1" applyAlignment="1">
      <alignment horizontal="left" vertical="center" wrapText="1"/>
    </xf>
    <xf numFmtId="179" fontId="14" fillId="0" borderId="8" xfId="0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49" fontId="10" fillId="3" borderId="11" xfId="0" applyNumberFormat="1" applyFont="1" applyFill="1" applyBorder="1" applyAlignment="1">
      <alignment horizontal="left" vertical="center"/>
    </xf>
    <xf numFmtId="180" fontId="11" fillId="0" borderId="1" xfId="0" applyNumberFormat="1" applyFont="1" applyFill="1" applyBorder="1" applyAlignment="1">
      <alignment horizontal="center" vertical="center" wrapText="1" shrinkToFit="1"/>
    </xf>
    <xf numFmtId="180" fontId="1" fillId="0" borderId="8" xfId="0" applyNumberFormat="1" applyFont="1" applyFill="1" applyBorder="1" applyAlignment="1">
      <alignment horizontal="center" vertical="center" wrapText="1" shrinkToFit="1"/>
    </xf>
    <xf numFmtId="180" fontId="1" fillId="0" borderId="12" xfId="0" applyNumberFormat="1" applyFont="1" applyFill="1" applyBorder="1" applyAlignment="1">
      <alignment horizontal="center" vertical="center" wrapText="1" shrinkToFit="1"/>
    </xf>
    <xf numFmtId="180" fontId="1" fillId="0" borderId="1" xfId="0" applyNumberFormat="1" applyFont="1" applyFill="1" applyBorder="1" applyAlignment="1">
      <alignment horizontal="center" vertical="center" wrapText="1" shrinkToFit="1"/>
    </xf>
    <xf numFmtId="49" fontId="9" fillId="3" borderId="11" xfId="0" applyNumberFormat="1" applyFont="1" applyFill="1" applyBorder="1" applyAlignment="1">
      <alignment horizontal="left" vertical="center"/>
    </xf>
    <xf numFmtId="49" fontId="3" fillId="3" borderId="8" xfId="0" applyNumberFormat="1" applyFont="1" applyFill="1" applyBorder="1" applyAlignment="1">
      <alignment vertical="center" wrapText="1"/>
    </xf>
    <xf numFmtId="180" fontId="1" fillId="0" borderId="10" xfId="0" applyNumberFormat="1" applyFont="1" applyFill="1" applyBorder="1" applyAlignment="1">
      <alignment horizontal="center" vertical="center" wrapText="1" shrinkToFit="1"/>
    </xf>
    <xf numFmtId="180" fontId="1" fillId="0" borderId="5" xfId="0" applyNumberFormat="1" applyFont="1" applyFill="1" applyBorder="1" applyAlignment="1">
      <alignment horizontal="center" vertical="center" wrapText="1" shrinkToFit="1"/>
    </xf>
    <xf numFmtId="180" fontId="10" fillId="4" borderId="8" xfId="0" applyNumberFormat="1" applyFont="1" applyFill="1" applyBorder="1" applyAlignment="1">
      <alignment horizontal="center" vertical="center" shrinkToFi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_ET_STYLE_NoName_00__8.PDS" xfId="50"/>
    <cellStyle name="常规 3 2" xfId="51"/>
    <cellStyle name="Normal 2" xfId="52"/>
    <cellStyle name="常规 10" xfId="53"/>
    <cellStyle name="Normal_GPRS PRICE SCHEDULE 20020529" xfId="54"/>
    <cellStyle name="常规 2" xfId="55"/>
    <cellStyle name="常规 3" xfId="56"/>
    <cellStyle name="常规 4" xfId="57"/>
    <cellStyle name="常规_NEPAL-86000-sw" xfId="58"/>
    <cellStyle name="常规_9000" xfId="59"/>
  </cellStyles>
  <tableStyles count="0" defaultTableStyle="TableStyleMedium2" defaultPivotStyle="PivotStyleMedium9"/>
  <colors>
    <mruColors>
      <color rgb="004C83D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J42"/>
  <sheetViews>
    <sheetView tabSelected="1" zoomScale="115" zoomScaleNormal="115" topLeftCell="A10" workbookViewId="0">
      <selection activeCell="M6" sqref="M6"/>
    </sheetView>
  </sheetViews>
  <sheetFormatPr defaultColWidth="9" defaultRowHeight="15" customHeight="1"/>
  <cols>
    <col min="1" max="1" width="5" style="7" customWidth="1"/>
    <col min="2" max="2" width="15.2636363636364" style="8" customWidth="1"/>
    <col min="3" max="3" width="8.10909090909091" style="8" customWidth="1"/>
    <col min="4" max="4" width="23.9545454545455" style="9" customWidth="1"/>
    <col min="5" max="5" width="36.3363636363636" style="10" customWidth="1"/>
    <col min="6" max="6" width="6.21818181818182" style="11" customWidth="1"/>
    <col min="7" max="7" width="12.8909090909091" style="12" customWidth="1"/>
    <col min="8" max="8" width="8.79090909090909" style="13" customWidth="1"/>
    <col min="9" max="9" width="14.3363636363636" style="14" customWidth="1"/>
    <col min="10" max="10" width="8.33636363636364" style="15" customWidth="1"/>
    <col min="11" max="13" width="7" style="15" customWidth="1"/>
    <col min="14" max="16375" width="9" style="15"/>
  </cols>
  <sheetData>
    <row r="1" s="1" customFormat="1" ht="40" customHeight="1" spans="1:9">
      <c r="A1" s="16" t="s">
        <v>0</v>
      </c>
      <c r="B1" s="16"/>
      <c r="C1" s="16"/>
      <c r="D1" s="16"/>
      <c r="E1" s="16"/>
      <c r="F1" s="16"/>
      <c r="G1" s="17"/>
      <c r="H1" s="16"/>
      <c r="I1" s="16"/>
    </row>
    <row r="2" s="2" customFormat="1" ht="23" customHeight="1" spans="1:9">
      <c r="A2" s="18" t="s">
        <v>1</v>
      </c>
      <c r="B2" s="18"/>
      <c r="C2" s="18"/>
      <c r="D2" s="18"/>
      <c r="E2" s="18"/>
      <c r="F2" s="18"/>
      <c r="G2" s="19"/>
      <c r="H2" s="18"/>
      <c r="I2" s="18"/>
    </row>
    <row r="3" s="2" customFormat="1" ht="19" customHeight="1" spans="1:9">
      <c r="A3" s="20" t="s">
        <v>2</v>
      </c>
      <c r="B3" s="21"/>
      <c r="C3" s="21"/>
      <c r="D3" s="22"/>
      <c r="E3" s="23" t="s">
        <v>3</v>
      </c>
      <c r="F3" s="24" t="s">
        <v>4</v>
      </c>
      <c r="G3" s="25"/>
      <c r="H3" s="26"/>
      <c r="I3" s="88"/>
    </row>
    <row r="4" s="3" customFormat="1" ht="22" customHeight="1" spans="1:9">
      <c r="A4" s="27" t="s">
        <v>5</v>
      </c>
      <c r="B4" s="27" t="s">
        <v>6</v>
      </c>
      <c r="C4" s="27" t="s">
        <v>7</v>
      </c>
      <c r="D4" s="27" t="s">
        <v>8</v>
      </c>
      <c r="E4" s="28" t="s">
        <v>9</v>
      </c>
      <c r="F4" s="29" t="s">
        <v>10</v>
      </c>
      <c r="G4" s="30" t="s">
        <v>11</v>
      </c>
      <c r="H4" s="31" t="s">
        <v>12</v>
      </c>
      <c r="I4" s="89" t="s">
        <v>13</v>
      </c>
    </row>
    <row r="5" s="3" customFormat="1" ht="31.15" customHeight="1" spans="1:9">
      <c r="A5" s="32" t="s">
        <v>14</v>
      </c>
      <c r="B5" s="33"/>
      <c r="C5" s="33"/>
      <c r="D5" s="33"/>
      <c r="E5" s="33"/>
      <c r="F5" s="33"/>
      <c r="G5" s="34"/>
      <c r="H5" s="33"/>
      <c r="I5" s="90"/>
    </row>
    <row r="6" s="4" customFormat="1" ht="27" customHeight="1" spans="1:9">
      <c r="A6" s="35">
        <v>1</v>
      </c>
      <c r="B6" s="36" t="s">
        <v>15</v>
      </c>
      <c r="C6" s="37" t="s">
        <v>16</v>
      </c>
      <c r="D6" s="38" t="s">
        <v>17</v>
      </c>
      <c r="E6" s="38" t="s">
        <v>18</v>
      </c>
      <c r="F6" s="37" t="s">
        <v>19</v>
      </c>
      <c r="G6" s="39">
        <v>9</v>
      </c>
      <c r="H6" s="40">
        <v>4</v>
      </c>
      <c r="I6" s="91">
        <f t="shared" ref="I6:I11" si="0">G6*H6</f>
        <v>36</v>
      </c>
    </row>
    <row r="7" s="4" customFormat="1" ht="28" customHeight="1" spans="1:9">
      <c r="A7" s="35">
        <v>2</v>
      </c>
      <c r="B7" s="36" t="s">
        <v>20</v>
      </c>
      <c r="C7" s="37" t="s">
        <v>16</v>
      </c>
      <c r="D7" s="41" t="s">
        <v>21</v>
      </c>
      <c r="E7" s="41" t="s">
        <v>22</v>
      </c>
      <c r="F7" s="37" t="s">
        <v>19</v>
      </c>
      <c r="G7" s="39">
        <v>0.8</v>
      </c>
      <c r="H7" s="40">
        <v>1</v>
      </c>
      <c r="I7" s="91">
        <f t="shared" si="0"/>
        <v>0.8</v>
      </c>
    </row>
    <row r="8" s="4" customFormat="1" ht="45" customHeight="1" spans="1:9">
      <c r="A8" s="35">
        <v>3</v>
      </c>
      <c r="B8" s="36" t="s">
        <v>23</v>
      </c>
      <c r="C8" s="37" t="s">
        <v>16</v>
      </c>
      <c r="D8" s="41" t="s">
        <v>24</v>
      </c>
      <c r="E8" s="41" t="s">
        <v>25</v>
      </c>
      <c r="F8" s="37" t="s">
        <v>19</v>
      </c>
      <c r="G8" s="39">
        <v>5</v>
      </c>
      <c r="H8" s="40">
        <v>3</v>
      </c>
      <c r="I8" s="91">
        <f t="shared" si="0"/>
        <v>15</v>
      </c>
    </row>
    <row r="9" s="4" customFormat="1" ht="26" customHeight="1" spans="1:9">
      <c r="A9" s="35">
        <v>4</v>
      </c>
      <c r="B9" s="36" t="s">
        <v>26</v>
      </c>
      <c r="C9" s="37" t="s">
        <v>16</v>
      </c>
      <c r="D9" s="41" t="s">
        <v>27</v>
      </c>
      <c r="E9" s="41" t="s">
        <v>22</v>
      </c>
      <c r="F9" s="37" t="s">
        <v>19</v>
      </c>
      <c r="G9" s="39">
        <v>0.8</v>
      </c>
      <c r="H9" s="40">
        <v>1</v>
      </c>
      <c r="I9" s="91">
        <f t="shared" si="0"/>
        <v>0.8</v>
      </c>
    </row>
    <row r="10" s="4" customFormat="1" ht="29" customHeight="1" spans="1:9">
      <c r="A10" s="35">
        <v>5</v>
      </c>
      <c r="B10" s="36" t="s">
        <v>28</v>
      </c>
      <c r="C10" s="37" t="s">
        <v>16</v>
      </c>
      <c r="D10" s="41" t="s">
        <v>29</v>
      </c>
      <c r="E10" s="41" t="s">
        <v>30</v>
      </c>
      <c r="F10" s="37" t="s">
        <v>19</v>
      </c>
      <c r="G10" s="39">
        <v>4.5</v>
      </c>
      <c r="H10" s="40">
        <v>8</v>
      </c>
      <c r="I10" s="91">
        <f t="shared" si="0"/>
        <v>36</v>
      </c>
    </row>
    <row r="11" s="4" customFormat="1" ht="27" customHeight="1" spans="1:9">
      <c r="A11" s="35">
        <v>6</v>
      </c>
      <c r="B11" s="42" t="s">
        <v>31</v>
      </c>
      <c r="C11" s="37" t="s">
        <v>16</v>
      </c>
      <c r="D11" s="43" t="s">
        <v>32</v>
      </c>
      <c r="E11" s="41" t="s">
        <v>22</v>
      </c>
      <c r="F11" s="37" t="s">
        <v>19</v>
      </c>
      <c r="G11" s="39">
        <v>0.8</v>
      </c>
      <c r="H11" s="40">
        <v>3</v>
      </c>
      <c r="I11" s="91">
        <f t="shared" si="0"/>
        <v>2.4</v>
      </c>
    </row>
    <row r="12" s="3" customFormat="1" ht="27.65" customHeight="1" spans="1:10">
      <c r="A12" s="32" t="s">
        <v>33</v>
      </c>
      <c r="B12" s="33"/>
      <c r="C12" s="33"/>
      <c r="D12" s="33"/>
      <c r="E12" s="33"/>
      <c r="F12" s="33"/>
      <c r="G12" s="44"/>
      <c r="H12" s="45"/>
      <c r="I12" s="90"/>
      <c r="J12" s="4"/>
    </row>
    <row r="13" s="5" customFormat="1" ht="72" customHeight="1" spans="1:10">
      <c r="A13" s="46">
        <v>1</v>
      </c>
      <c r="B13" s="47" t="s">
        <v>34</v>
      </c>
      <c r="C13" s="48" t="s">
        <v>35</v>
      </c>
      <c r="D13" s="49" t="s">
        <v>36</v>
      </c>
      <c r="E13" s="49" t="s">
        <v>37</v>
      </c>
      <c r="F13" s="48" t="s">
        <v>19</v>
      </c>
      <c r="G13" s="50">
        <v>3</v>
      </c>
      <c r="H13" s="51">
        <v>3</v>
      </c>
      <c r="I13" s="92">
        <f>G13*H13</f>
        <v>9</v>
      </c>
      <c r="J13" s="4"/>
    </row>
    <row r="14" ht="39" customHeight="1" spans="1:9">
      <c r="A14" s="46">
        <v>2</v>
      </c>
      <c r="B14" s="47" t="s">
        <v>38</v>
      </c>
      <c r="C14" s="52" t="s">
        <v>39</v>
      </c>
      <c r="D14" s="53" t="s">
        <v>40</v>
      </c>
      <c r="E14" s="53" t="s">
        <v>41</v>
      </c>
      <c r="F14" s="48" t="s">
        <v>42</v>
      </c>
      <c r="G14" s="50">
        <v>0.02</v>
      </c>
      <c r="H14" s="51">
        <v>1</v>
      </c>
      <c r="I14" s="93">
        <f>G14*H14</f>
        <v>0.02</v>
      </c>
    </row>
    <row r="15" s="5" customFormat="1" ht="49" customHeight="1" spans="1:10">
      <c r="A15" s="46">
        <v>3</v>
      </c>
      <c r="B15" s="54" t="s">
        <v>43</v>
      </c>
      <c r="C15" s="55" t="s">
        <v>35</v>
      </c>
      <c r="D15" s="49" t="s">
        <v>44</v>
      </c>
      <c r="E15" s="49" t="s">
        <v>45</v>
      </c>
      <c r="F15" s="48" t="s">
        <v>19</v>
      </c>
      <c r="G15" s="50">
        <v>0.65</v>
      </c>
      <c r="H15" s="56">
        <v>1</v>
      </c>
      <c r="I15" s="94">
        <f>G15*H15</f>
        <v>0.65</v>
      </c>
      <c r="J15" s="4"/>
    </row>
    <row r="16" s="5" customFormat="1" ht="93" customHeight="1" spans="1:10">
      <c r="A16" s="46">
        <v>4</v>
      </c>
      <c r="B16" s="47" t="s">
        <v>46</v>
      </c>
      <c r="C16" s="55" t="s">
        <v>16</v>
      </c>
      <c r="D16" s="49" t="s">
        <v>47</v>
      </c>
      <c r="E16" s="49" t="s">
        <v>48</v>
      </c>
      <c r="F16" s="48" t="s">
        <v>19</v>
      </c>
      <c r="G16" s="50">
        <v>0.15</v>
      </c>
      <c r="H16" s="56">
        <v>10</v>
      </c>
      <c r="I16" s="94">
        <f>G16*H16</f>
        <v>1.5</v>
      </c>
      <c r="J16" s="4"/>
    </row>
    <row r="17" s="5" customFormat="1" ht="42" customHeight="1" spans="1:10">
      <c r="A17" s="46">
        <v>5</v>
      </c>
      <c r="B17" s="57" t="s">
        <v>49</v>
      </c>
      <c r="C17" s="48" t="s">
        <v>50</v>
      </c>
      <c r="D17" s="53" t="s">
        <v>51</v>
      </c>
      <c r="E17" s="58" t="s">
        <v>52</v>
      </c>
      <c r="F17" s="48" t="s">
        <v>19</v>
      </c>
      <c r="G17" s="50">
        <v>0.4</v>
      </c>
      <c r="H17" s="51">
        <v>1</v>
      </c>
      <c r="I17" s="92">
        <f t="shared" ref="I17:I23" si="1">G17*H17</f>
        <v>0.4</v>
      </c>
      <c r="J17" s="4"/>
    </row>
    <row r="18" s="3" customFormat="1" ht="20" customHeight="1" spans="1:10">
      <c r="A18" s="32" t="s">
        <v>53</v>
      </c>
      <c r="B18" s="59"/>
      <c r="C18" s="59"/>
      <c r="D18" s="59"/>
      <c r="E18" s="59"/>
      <c r="F18" s="59"/>
      <c r="G18" s="60"/>
      <c r="H18" s="59"/>
      <c r="I18" s="95"/>
      <c r="J18" s="4"/>
    </row>
    <row r="19" s="5" customFormat="1" ht="17" customHeight="1" spans="1:10">
      <c r="A19" s="35">
        <v>1</v>
      </c>
      <c r="B19" s="57" t="s">
        <v>54</v>
      </c>
      <c r="C19" s="48" t="s">
        <v>16</v>
      </c>
      <c r="D19" s="53" t="s">
        <v>55</v>
      </c>
      <c r="E19" s="58" t="s">
        <v>56</v>
      </c>
      <c r="F19" s="48" t="s">
        <v>57</v>
      </c>
      <c r="G19" s="50">
        <v>0.01</v>
      </c>
      <c r="H19" s="51">
        <v>1</v>
      </c>
      <c r="I19" s="92">
        <f t="shared" si="1"/>
        <v>0.01</v>
      </c>
      <c r="J19" s="4"/>
    </row>
    <row r="20" s="5" customFormat="1" ht="24" customHeight="1" spans="1:10">
      <c r="A20" s="46">
        <v>2</v>
      </c>
      <c r="B20" s="57" t="s">
        <v>58</v>
      </c>
      <c r="C20" s="48" t="s">
        <v>16</v>
      </c>
      <c r="D20" s="61" t="s">
        <v>59</v>
      </c>
      <c r="E20" s="61" t="s">
        <v>60</v>
      </c>
      <c r="F20" s="48" t="s">
        <v>42</v>
      </c>
      <c r="G20" s="50">
        <v>0.4</v>
      </c>
      <c r="H20" s="51">
        <v>1</v>
      </c>
      <c r="I20" s="92">
        <f t="shared" si="1"/>
        <v>0.4</v>
      </c>
      <c r="J20" s="4"/>
    </row>
    <row r="21" s="5" customFormat="1" ht="14.5" spans="1:10">
      <c r="A21" s="35">
        <v>3</v>
      </c>
      <c r="B21" s="62" t="s">
        <v>61</v>
      </c>
      <c r="C21" s="48" t="s">
        <v>16</v>
      </c>
      <c r="D21" s="63" t="s">
        <v>62</v>
      </c>
      <c r="E21" s="61" t="s">
        <v>63</v>
      </c>
      <c r="F21" s="48" t="s">
        <v>64</v>
      </c>
      <c r="G21" s="50">
        <v>0.01</v>
      </c>
      <c r="H21" s="51">
        <v>1</v>
      </c>
      <c r="I21" s="92">
        <f t="shared" si="1"/>
        <v>0.01</v>
      </c>
      <c r="J21" s="4"/>
    </row>
    <row r="22" s="5" customFormat="1" ht="14.5" spans="1:10">
      <c r="A22" s="35">
        <v>4</v>
      </c>
      <c r="B22" s="62" t="s">
        <v>65</v>
      </c>
      <c r="C22" s="48" t="s">
        <v>16</v>
      </c>
      <c r="D22" s="58" t="s">
        <v>65</v>
      </c>
      <c r="E22" s="58" t="s">
        <v>65</v>
      </c>
      <c r="F22" s="52" t="s">
        <v>42</v>
      </c>
      <c r="G22" s="50">
        <v>0.5</v>
      </c>
      <c r="H22" s="51">
        <v>1</v>
      </c>
      <c r="I22" s="92">
        <f t="shared" si="1"/>
        <v>0.5</v>
      </c>
      <c r="J22" s="4"/>
    </row>
    <row r="23" s="5" customFormat="1" ht="26" customHeight="1" spans="1:10">
      <c r="A23" s="35">
        <v>5</v>
      </c>
      <c r="B23" s="57" t="s">
        <v>66</v>
      </c>
      <c r="C23" s="48" t="s">
        <v>16</v>
      </c>
      <c r="D23" s="53" t="s">
        <v>67</v>
      </c>
      <c r="E23" s="58" t="s">
        <v>68</v>
      </c>
      <c r="F23" s="52" t="s">
        <v>69</v>
      </c>
      <c r="G23" s="50">
        <v>0.0001</v>
      </c>
      <c r="H23" s="51">
        <v>20000</v>
      </c>
      <c r="I23" s="92">
        <f t="shared" si="1"/>
        <v>2</v>
      </c>
      <c r="J23" s="4"/>
    </row>
    <row r="24" s="5" customFormat="1" ht="25.15" customHeight="1" spans="1:10">
      <c r="A24" s="32" t="s">
        <v>70</v>
      </c>
      <c r="B24" s="33"/>
      <c r="C24" s="33"/>
      <c r="D24" s="33"/>
      <c r="E24" s="33"/>
      <c r="F24" s="33"/>
      <c r="G24" s="34"/>
      <c r="H24" s="33"/>
      <c r="I24" s="90"/>
      <c r="J24" s="4"/>
    </row>
    <row r="25" s="5" customFormat="1" ht="32" customHeight="1" spans="1:10">
      <c r="A25" s="35">
        <v>1</v>
      </c>
      <c r="B25" s="57" t="s">
        <v>71</v>
      </c>
      <c r="C25" s="48" t="s">
        <v>16</v>
      </c>
      <c r="D25" s="64" t="s">
        <v>72</v>
      </c>
      <c r="E25" s="65" t="s">
        <v>73</v>
      </c>
      <c r="F25" s="48" t="s">
        <v>42</v>
      </c>
      <c r="G25" s="50">
        <v>1</v>
      </c>
      <c r="H25" s="51">
        <v>1</v>
      </c>
      <c r="I25" s="92">
        <f t="shared" ref="I25:I36" si="2">G25*H25</f>
        <v>1</v>
      </c>
      <c r="J25" s="4"/>
    </row>
    <row r="26" s="5" customFormat="1" ht="32" customHeight="1" spans="1:10">
      <c r="A26" s="35">
        <v>2</v>
      </c>
      <c r="B26" s="57" t="s">
        <v>74</v>
      </c>
      <c r="C26" s="48" t="s">
        <v>16</v>
      </c>
      <c r="D26" s="64" t="s">
        <v>75</v>
      </c>
      <c r="E26" s="65" t="s">
        <v>76</v>
      </c>
      <c r="F26" s="48" t="s">
        <v>42</v>
      </c>
      <c r="G26" s="50">
        <v>0.5</v>
      </c>
      <c r="H26" s="51">
        <v>1</v>
      </c>
      <c r="I26" s="92">
        <f t="shared" si="2"/>
        <v>0.5</v>
      </c>
      <c r="J26" s="4"/>
    </row>
    <row r="27" s="5" customFormat="1" ht="32" customHeight="1" spans="1:10">
      <c r="A27" s="35">
        <v>3</v>
      </c>
      <c r="B27" s="57" t="s">
        <v>77</v>
      </c>
      <c r="C27" s="48" t="s">
        <v>16</v>
      </c>
      <c r="D27" s="64" t="s">
        <v>78</v>
      </c>
      <c r="E27" s="65" t="s">
        <v>79</v>
      </c>
      <c r="F27" s="48" t="s">
        <v>42</v>
      </c>
      <c r="G27" s="50">
        <v>15</v>
      </c>
      <c r="H27" s="51">
        <v>1</v>
      </c>
      <c r="I27" s="92">
        <f t="shared" si="2"/>
        <v>15</v>
      </c>
      <c r="J27" s="4"/>
    </row>
    <row r="28" s="5" customFormat="1" ht="21" customHeight="1" spans="1:10">
      <c r="A28" s="32" t="s">
        <v>80</v>
      </c>
      <c r="B28" s="59"/>
      <c r="C28" s="59"/>
      <c r="D28" s="59"/>
      <c r="E28" s="59"/>
      <c r="F28" s="59"/>
      <c r="G28" s="60"/>
      <c r="H28" s="59"/>
      <c r="I28" s="95"/>
      <c r="J28" s="4"/>
    </row>
    <row r="29" s="5" customFormat="1" ht="37" customHeight="1" spans="1:10">
      <c r="A29" s="35">
        <v>1</v>
      </c>
      <c r="B29" s="66" t="s">
        <v>81</v>
      </c>
      <c r="C29" s="37" t="s">
        <v>82</v>
      </c>
      <c r="D29" s="41"/>
      <c r="E29" s="67" t="s">
        <v>83</v>
      </c>
      <c r="F29" s="68" t="s">
        <v>42</v>
      </c>
      <c r="G29" s="39">
        <v>0.006</v>
      </c>
      <c r="H29" s="40">
        <v>4702</v>
      </c>
      <c r="I29" s="94">
        <f t="shared" si="2"/>
        <v>28.212</v>
      </c>
      <c r="J29" s="4"/>
    </row>
    <row r="30" s="5" customFormat="1" ht="31" customHeight="1" spans="1:10">
      <c r="A30" s="35">
        <v>2</v>
      </c>
      <c r="B30" s="66" t="s">
        <v>84</v>
      </c>
      <c r="C30" s="37" t="s">
        <v>82</v>
      </c>
      <c r="D30" s="69"/>
      <c r="E30" s="69" t="s">
        <v>85</v>
      </c>
      <c r="F30" s="68" t="s">
        <v>57</v>
      </c>
      <c r="G30" s="39">
        <v>0.004</v>
      </c>
      <c r="H30" s="40">
        <f>H29*1.5</f>
        <v>7053</v>
      </c>
      <c r="I30" s="94">
        <f t="shared" si="2"/>
        <v>28.212</v>
      </c>
      <c r="J30" s="4"/>
    </row>
    <row r="31" s="5" customFormat="1" ht="31" customHeight="1" spans="1:10">
      <c r="A31" s="35">
        <v>3</v>
      </c>
      <c r="B31" s="36" t="s">
        <v>86</v>
      </c>
      <c r="C31" s="37" t="s">
        <v>82</v>
      </c>
      <c r="D31" s="70"/>
      <c r="E31" s="71" t="s">
        <v>87</v>
      </c>
      <c r="F31" s="68" t="s">
        <v>42</v>
      </c>
      <c r="G31" s="50">
        <v>0.0001</v>
      </c>
      <c r="H31" s="40">
        <v>20000</v>
      </c>
      <c r="I31" s="94">
        <f t="shared" si="2"/>
        <v>2</v>
      </c>
      <c r="J31" s="4"/>
    </row>
    <row r="32" s="5" customFormat="1" ht="33" customHeight="1" spans="1:10">
      <c r="A32" s="35">
        <v>5</v>
      </c>
      <c r="B32" s="36" t="s">
        <v>88</v>
      </c>
      <c r="C32" s="37" t="s">
        <v>82</v>
      </c>
      <c r="D32" s="70"/>
      <c r="E32" s="71" t="s">
        <v>89</v>
      </c>
      <c r="F32" s="68" t="s">
        <v>42</v>
      </c>
      <c r="G32" s="39">
        <v>12</v>
      </c>
      <c r="H32" s="40">
        <v>2</v>
      </c>
      <c r="I32" s="94">
        <f t="shared" si="2"/>
        <v>24</v>
      </c>
      <c r="J32" s="4"/>
    </row>
    <row r="33" s="5" customFormat="1" ht="21" customHeight="1" spans="1:10">
      <c r="A33" s="32" t="s">
        <v>90</v>
      </c>
      <c r="B33" s="59"/>
      <c r="C33" s="59"/>
      <c r="D33" s="59"/>
      <c r="E33" s="59"/>
      <c r="F33" s="59"/>
      <c r="G33" s="60"/>
      <c r="H33" s="59"/>
      <c r="I33" s="95"/>
      <c r="J33" s="4"/>
    </row>
    <row r="34" s="5" customFormat="1" ht="21" customHeight="1" spans="1:10">
      <c r="A34" s="35">
        <v>1</v>
      </c>
      <c r="B34" s="36" t="s">
        <v>91</v>
      </c>
      <c r="C34" s="37" t="s">
        <v>92</v>
      </c>
      <c r="D34" s="70"/>
      <c r="E34" s="71" t="s">
        <v>93</v>
      </c>
      <c r="F34" s="68" t="s">
        <v>42</v>
      </c>
      <c r="G34" s="39">
        <v>5</v>
      </c>
      <c r="H34" s="40">
        <v>1</v>
      </c>
      <c r="I34" s="94">
        <f>G34*H34</f>
        <v>5</v>
      </c>
      <c r="J34" s="4"/>
    </row>
    <row r="35" s="5" customFormat="1" ht="21" customHeight="1" spans="1:10">
      <c r="A35" s="35">
        <v>2</v>
      </c>
      <c r="B35" s="36" t="s">
        <v>94</v>
      </c>
      <c r="C35" s="37" t="s">
        <v>82</v>
      </c>
      <c r="D35" s="70"/>
      <c r="E35" s="71" t="s">
        <v>95</v>
      </c>
      <c r="F35" s="68" t="s">
        <v>42</v>
      </c>
      <c r="G35" s="39">
        <v>3</v>
      </c>
      <c r="H35" s="40">
        <v>1</v>
      </c>
      <c r="I35" s="94">
        <f>G35*H35</f>
        <v>3</v>
      </c>
      <c r="J35" s="4"/>
    </row>
    <row r="36" s="5" customFormat="1" ht="27" customHeight="1" spans="1:10">
      <c r="A36" s="72" t="s">
        <v>96</v>
      </c>
      <c r="B36" s="73"/>
      <c r="C36" s="73"/>
      <c r="D36" s="73"/>
      <c r="E36" s="73"/>
      <c r="F36" s="73"/>
      <c r="G36" s="74"/>
      <c r="H36" s="73"/>
      <c r="I36" s="96"/>
      <c r="J36" s="4"/>
    </row>
    <row r="37" s="5" customFormat="1" ht="16" customHeight="1" spans="1:10">
      <c r="A37" s="35">
        <v>1</v>
      </c>
      <c r="B37" s="75" t="s">
        <v>97</v>
      </c>
      <c r="C37" s="48" t="s">
        <v>98</v>
      </c>
      <c r="D37" s="65" t="s">
        <v>98</v>
      </c>
      <c r="E37" s="65" t="s">
        <v>97</v>
      </c>
      <c r="F37" s="48" t="s">
        <v>99</v>
      </c>
      <c r="G37" s="76">
        <v>2</v>
      </c>
      <c r="H37" s="51">
        <v>1</v>
      </c>
      <c r="I37" s="92">
        <f>G37*H37</f>
        <v>2</v>
      </c>
      <c r="J37" s="4"/>
    </row>
    <row r="38" s="5" customFormat="1" ht="13" customHeight="1" spans="1:10">
      <c r="A38" s="35">
        <v>2</v>
      </c>
      <c r="B38" s="75" t="s">
        <v>100</v>
      </c>
      <c r="C38" s="48" t="s">
        <v>101</v>
      </c>
      <c r="D38" s="65" t="s">
        <v>102</v>
      </c>
      <c r="E38" s="65" t="s">
        <v>103</v>
      </c>
      <c r="F38" s="77" t="s">
        <v>99</v>
      </c>
      <c r="G38" s="78">
        <v>15</v>
      </c>
      <c r="H38" s="79">
        <v>1</v>
      </c>
      <c r="I38" s="97">
        <f>H38*G38</f>
        <v>15</v>
      </c>
      <c r="J38" s="4"/>
    </row>
    <row r="39" s="5" customFormat="1" ht="16" customHeight="1" spans="1:10">
      <c r="A39" s="35">
        <v>3</v>
      </c>
      <c r="B39" s="75" t="s">
        <v>104</v>
      </c>
      <c r="C39" s="48" t="s">
        <v>101</v>
      </c>
      <c r="D39" s="65" t="s">
        <v>105</v>
      </c>
      <c r="E39" s="65" t="s">
        <v>106</v>
      </c>
      <c r="F39" s="77"/>
      <c r="G39" s="78"/>
      <c r="H39" s="79"/>
      <c r="I39" s="97"/>
      <c r="J39" s="4"/>
    </row>
    <row r="40" s="5" customFormat="1" ht="17" customHeight="1" spans="1:10">
      <c r="A40" s="35">
        <v>4</v>
      </c>
      <c r="B40" s="75" t="s">
        <v>107</v>
      </c>
      <c r="C40" s="48" t="s">
        <v>101</v>
      </c>
      <c r="D40" s="65" t="s">
        <v>102</v>
      </c>
      <c r="E40" s="65" t="s">
        <v>108</v>
      </c>
      <c r="F40" s="80"/>
      <c r="G40" s="81"/>
      <c r="H40" s="82"/>
      <c r="I40" s="98"/>
      <c r="J40" s="4"/>
    </row>
    <row r="41" s="6" customFormat="1" ht="27.5" spans="1:9">
      <c r="A41" s="83" t="s">
        <v>109</v>
      </c>
      <c r="B41" s="84"/>
      <c r="C41" s="84"/>
      <c r="D41" s="84"/>
      <c r="E41" s="84"/>
      <c r="F41" s="84"/>
      <c r="G41" s="85"/>
      <c r="H41" s="84"/>
      <c r="I41" s="99">
        <f>SUM(I6:I40)</f>
        <v>229.414</v>
      </c>
    </row>
    <row r="42" s="6" customFormat="1" ht="54.4" customHeight="1" spans="1:9">
      <c r="A42" s="86" t="s">
        <v>110</v>
      </c>
      <c r="B42" s="86"/>
      <c r="C42" s="86"/>
      <c r="D42" s="86"/>
      <c r="E42" s="86"/>
      <c r="F42" s="86"/>
      <c r="G42" s="87"/>
      <c r="H42" s="86"/>
      <c r="I42" s="86"/>
    </row>
  </sheetData>
  <sheetProtection formatCells="0" insertHyperlinks="0" autoFilter="0"/>
  <mergeCells count="17">
    <mergeCell ref="A1:I1"/>
    <mergeCell ref="A2:I2"/>
    <mergeCell ref="A3:D3"/>
    <mergeCell ref="F3:I3"/>
    <mergeCell ref="A5:I5"/>
    <mergeCell ref="A12:I12"/>
    <mergeCell ref="A18:I18"/>
    <mergeCell ref="A24:I24"/>
    <mergeCell ref="A28:I28"/>
    <mergeCell ref="A33:I33"/>
    <mergeCell ref="A36:H36"/>
    <mergeCell ref="A41:H41"/>
    <mergeCell ref="A42:I42"/>
    <mergeCell ref="F38:F40"/>
    <mergeCell ref="G38:G40"/>
    <mergeCell ref="H38:H40"/>
    <mergeCell ref="I38:I40"/>
  </mergeCells>
  <pageMargins left="0.708661417322835" right="0.708661417322835" top="0.748031496062992" bottom="0.748031496062992" header="0.31496062992126" footer="0.31496062992126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w o S h e e t P r o p s   s h e e t S t i d = " 2 3 "   i n t e r l i n e O n O f f = " 0 "   i n t e r l i n e C o l o r = " 0 "   i s D b S h e e t = " 0 "   i s D a s h B o a r d S h e e t = " 0 " / > < w o S h e e t P r o p s   s h e e t S t i d = " 2 4 "   i n t e r l i n e O n O f f = " 0 "   i n t e r l i n e C o l o r = " 0 "   i s D b S h e e t = " 0 "   i s D a s h B o a r d S h e e t = " 0 " / > < w o S h e e t P r o p s   s h e e t S t i d = " 1 8 "   i n t e r l i n e O n O f f = " 0 "   i n t e r l i n e C o l o r = " 0 "   i s D b S h e e t = " 0 "   i s D a s h B o a r d S h e e t = " 0 " / > < w o S h e e t P r o p s   s h e e t S t i d = " 1 4 "   i n t e r l i n e O n O f f = " 0 "   i n t e r l i n e C o l o r = " 0 "   i s D b S h e e t = " 0 "   i s D a s h B o a r d S h e e t = " 0 " / > < w o S h e e t P r o p s   s h e e t S t i d = " 2 0 "   i n t e r l i n e O n O f f = " 0 "   i n t e r l i n e C o l o r = " 0 "   i s D b S h e e t = " 0 "   i s D a s h B o a r d S h e e t = " 0 " / > < w o S h e e t P r o p s   s h e e t S t i d = " 2 1 "   i n t e r l i n e O n O f f = " 0 "   i n t e r l i n e C o l o r = " 0 "   i s D b S h e e t = " 0 "   i s D a s h B o a r d S h e e t = " 0 " / > < w o S h e e t P r o p s   s h e e t S t i d = " 2 9 "   i n t e r l i n e O n O f f = " 0 "   i n t e r l i n e C o l o r = " 0 "   i s D b S h e e t = " 0 "   i s D a s h B o a r d S h e e t = " 0 " / > < w o S h e e t P r o p s   s h e e t S t i d = " 1 5 "   i n t e r l i n e O n O f f = " 0 "   i n t e r l i n e C o l o r = " 0 "   i s D b S h e e t = " 0 "   i s D a s h B o a r d S h e e t = " 0 " / > < w o S h e e t P r o p s   s h e e t S t i d = " 2 5 "   i n t e r l i n e O n O f f = " 0 "   i n t e r l i n e C o l o r = " 0 "   i s D b S h e e t = " 0 "   i s D a s h B o a r d S h e e t = " 0 " / > < w o S h e e t P r o p s   s h e e t S t i d = " 2 6 "   i n t e r l i n e O n O f f = " 0 "   i n t e r l i n e C o l o r = " 0 "   i s D b S h e e t = " 0 "   i s D a s h B o a r d S h e e t = " 0 " / > < w o S h e e t P r o p s   s h e e t S t i d = " 2 7 "   i n t e r l i n e O n O f f = " 0 "   i n t e r l i n e C o l o r = " 0 "   i s D b S h e e t = " 0 "   i s D a s h B o a r d S h e e t = " 0 " / > < w o S h e e t P r o p s   s h e e t S t i d = " 2 8 "   i n t e r l i n e O n O f f = " 0 "   i n t e r l i n e C o l o r = " 0 "   i s D b S h e e t = " 0 "   i s D a s h B o a r d S h e e t = " 0 " / > < w o S h e e t P r o p s   s h e e t S t i d = " 3 0 "   i n t e r l i n e O n O f f = " 0 "   i n t e r l i n e C o l o r = " 0 "   i s D b S h e e t = " 0 "   i s D a s h B o a r d S h e e t = " 0 " / > < w o S h e e t P r o p s   s h e e t S t i d = " 3 1 "   i n t e r l i n e O n O f f = " 0 "   i n t e r l i n e C o l o r = " 0 "   i s D b S h e e t = " 0 "   i s D a s h B o a r d S h e e t = " 0 " / > < w o S h e e t P r o p s   s h e e t S t i d = " 3 2 "   i n t e r l i n e O n O f f = " 0 "   i n t e r l i n e C o l o r = " 0 "   i s D b S h e e t = " 0 "   i s D a s h B o a r d S h e e t = " 0 " / > < w o S h e e t P r o p s   s h e e t S t i d = " 2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3 " / > < p i x e l a t o r L i s t   s h e e t S t i d = " 2 4 " / > < p i x e l a t o r L i s t   s h e e t S t i d = " 1 8 " / > < p i x e l a t o r L i s t   s h e e t S t i d = " 1 4 " / > < p i x e l a t o r L i s t   s h e e t S t i d = " 2 0 " / > < p i x e l a t o r L i s t   s h e e t S t i d = " 2 1 " / > < p i x e l a t o r L i s t   s h e e t S t i d = " 2 9 " / > < p i x e l a t o r L i s t   s h e e t S t i d = " 1 5 " / > < p i x e l a t o r L i s t   s h e e t S t i d = " 2 5 " / > < p i x e l a t o r L i s t   s h e e t S t i d = " 2 6 " / > < p i x e l a t o r L i s t   s h e e t S t i d = " 2 7 " / > < p i x e l a t o r L i s t   s h e e t S t i d = " 2 8 " / > < p i x e l a t o r L i s t   s h e e t S t i d = " 3 0 " / > < p i x e l a t o r L i s t   s h e e t S t i d = " 3 1 " / > < p i x e l a t o r L i s t   s h e e t S t i d = " 3 2 " / > < p i x e l a t o r L i s t   s h e e t S t i d = " 2 " / > < p i x e l a t o r L i s t   s h e e t S t i d = " 2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RCS简易清单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管健宏</dc:creator>
  <cp:lastModifiedBy>强仔</cp:lastModifiedBy>
  <dcterms:created xsi:type="dcterms:W3CDTF">2006-09-28T16:00:00Z</dcterms:created>
  <dcterms:modified xsi:type="dcterms:W3CDTF">2025-10-24T02:59:58Z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artUpdateInfoXmlPartId">
    <vt:lpwstr>{A5623718-6561-4C7A-B544-BE93D438A6CC}</vt:lpwstr>
  </property>
  <property fmtid="{D5CDD505-2E9C-101B-9397-08002B2CF9AE}" pid="3" name="KSOProductBuildVer">
    <vt:lpwstr>2052-12.1.0.23125</vt:lpwstr>
  </property>
  <property fmtid="{D5CDD505-2E9C-101B-9397-08002B2CF9AE}" pid="4" name="ICV">
    <vt:lpwstr>4FD929B658C647EDBD5CCB297F66E163_13</vt:lpwstr>
  </property>
</Properties>
</file>