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<sst xmlns="http://schemas.openxmlformats.org/spreadsheetml/2006/main" count="257" uniqueCount="227">
  <si>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成都光华智能汽车部件有限公司2025年9月工资明细表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</si>
  <si>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</si>
  <si>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</si>
  <si>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</si>
  <si>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</si>
  <si>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</si>
  <si>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</si>
  <si>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</si>
  <si>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</si>
  <si>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</si>
  <si>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</si>
  <si>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</si>
  <si>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</si>
  <si>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</si>
  <si>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</si>
  <si>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</si>
  <si>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</si>
  <si>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</si>
  <si>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</si>
  <si>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</si>
  <si>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9月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</si>
  <si>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</si>
  <si>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</si>
  <si>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</si>
  <si>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</si>
  <si>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</si>
  <si>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</si>
  <si>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</si>
  <si>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</si>
  <si>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</si>
  <si>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</si>
  <si>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</si>
  <si>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</si>
  <si>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</si>
  <si>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</si>
  <si>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9月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</si>
  <si>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</si>
  <si>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</si>
  <si>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</si>
  <si>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</si>
  <si>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</si>
  <si>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</si>
  <si>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</si>
  <si>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</si>
  <si>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</si>
  <si>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</si>
  <si>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</si>
  <si>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9.10月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</si>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</sst>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AF5" sqref="AF5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100</v>
      </c>
      <c r="Q4" s="48"/>
      <c r="R4" s="48"/>
      <c r="S4" s="48"/>
      <c r="T4" s="48"/>
      <c r="U4" s="56"/>
      <c r="V4" s="37">
        <f>SUM(J4:S4)-T4+U4</f>
        <v>7670</v>
      </c>
      <c r="W4" s="57"/>
      <c r="X4" s="57"/>
      <c r="Y4" s="57"/>
      <c r="Z4" s="57"/>
      <c r="AA4" s="57"/>
      <c r="AB4" s="57"/>
      <c r="AC4" s="48"/>
      <c r="AD4" s="31">
        <v>367.04</v>
      </c>
      <c r="AE4" s="31">
        <v>91.76</v>
      </c>
      <c r="AF4" s="31">
        <v>18.35</v>
      </c>
      <c r="AG4" s="48">
        <v>156</v>
      </c>
      <c r="AH4" s="48"/>
      <c r="AI4" s="48">
        <f>SUM(AD4:AH4)</f>
        <v>633.15</v>
      </c>
      <c r="AJ4" s="67">
        <v>68970</v>
      </c>
      <c r="AK4" s="67">
        <v>5681.52</v>
      </c>
      <c r="AL4" s="67">
        <v>45000</v>
      </c>
      <c r="AM4" s="67">
        <v>9000</v>
      </c>
      <c r="AN4" s="67">
        <v>13500</v>
      </c>
      <c r="AO4" s="71">
        <v>4500</v>
      </c>
      <c r="AP4" s="71"/>
      <c r="AQ4" s="71"/>
      <c r="AR4" s="72">
        <f>V4+AJ4</f>
        <v>76640</v>
      </c>
      <c r="AS4" s="72">
        <f>AI4+AK4</f>
        <v>6314.67</v>
      </c>
      <c r="AT4" s="73">
        <f>AL4+5000</f>
        <v>50000</v>
      </c>
      <c r="AU4" s="73">
        <f>AN4+AM4+AO4</f>
        <v>27000</v>
      </c>
      <c r="AV4" s="72">
        <f>AR4-AS4-AT4-AU4</f>
        <v>-6674.67</v>
      </c>
      <c r="AW4" s="77">
        <f>5*MAX(0,AV4*{0.6;2;4;5;6;7;9}%-{0;504;3384;6384;10584;17184;36384})</f>
        <v>0</v>
      </c>
      <c r="AX4" s="78">
        <v>0</v>
      </c>
      <c r="AY4" s="77">
        <f>IF(+AW4-AX4&gt;0,AW4-AX4,0)</f>
        <v>0</v>
      </c>
      <c r="AZ4" s="46"/>
      <c r="BA4" s="79">
        <f>V4-AI4-AY4</f>
        <v>7036.85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100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7670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367.04</v>
      </c>
      <c r="AE5" s="49">
        <f t="shared" si="0"/>
        <v>91.76</v>
      </c>
      <c r="AF5" s="49">
        <f t="shared" si="0"/>
        <v>18.35</v>
      </c>
      <c r="AG5" s="49">
        <f t="shared" si="0"/>
        <v>156</v>
      </c>
      <c r="AH5" s="49">
        <f t="shared" si="0"/>
        <v>0</v>
      </c>
      <c r="AI5" s="49">
        <f t="shared" si="0"/>
        <v>633.15</v>
      </c>
      <c r="AJ5" s="49">
        <f t="shared" si="0"/>
        <v>68970</v>
      </c>
      <c r="AK5" s="49">
        <f t="shared" si="0"/>
        <v>5681.52</v>
      </c>
      <c r="AL5" s="49">
        <f t="shared" si="0"/>
        <v>45000</v>
      </c>
      <c r="AM5" s="49">
        <f t="shared" si="0"/>
        <v>9000</v>
      </c>
      <c r="AN5" s="49">
        <f t="shared" si="0"/>
        <v>13500</v>
      </c>
      <c r="AO5" s="49">
        <f t="shared" si="0"/>
        <v>4500</v>
      </c>
      <c r="AP5" s="49">
        <f t="shared" si="0"/>
        <v>0</v>
      </c>
      <c r="AQ5" s="49">
        <f t="shared" si="0"/>
        <v>0</v>
      </c>
      <c r="AR5" s="49">
        <f t="shared" si="0"/>
        <v>76640</v>
      </c>
      <c r="AS5" s="49">
        <f t="shared" si="0"/>
        <v>6314.67</v>
      </c>
      <c r="AT5" s="49">
        <f t="shared" si="0"/>
        <v>50000</v>
      </c>
      <c r="AU5" s="49">
        <f t="shared" si="0"/>
        <v>27000</v>
      </c>
      <c r="AV5" s="49">
        <f t="shared" si="0"/>
        <v>-6674.67</v>
      </c>
      <c r="AW5" s="49">
        <f t="shared" si="0"/>
        <v>0</v>
      </c>
      <c r="AX5" s="49">
        <f t="shared" si="0"/>
        <v>0</v>
      </c>
      <c r="AY5" s="49">
        <f t="shared" si="0"/>
        <v>0</v>
      </c>
      <c r="AZ5" s="49">
        <f t="shared" si="0"/>
        <v>0</v>
      </c>
      <c r="BA5" s="49">
        <f t="shared" si="0"/>
        <v>7036.85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4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2025-10-27T06:36:38Z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</vt:lpwstr>
  </property>
  <property fmtid="{D5CDD505-2E9C-101B-9397-08002B2CF9AE}" pid="4" name="ICV">
    <vt:lpwstr>0C638AFDA6224BBC8A4F901CDCD900F2_13</vt:lpwstr>
  </property>
</Properties>
</file>