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人员明细" sheetId="1" r:id="rId1"/>
    <sheet name="费用明细" sheetId="2" r:id="rId2"/>
  </sheets>
  <definedNames>
    <definedName name="_xlnm._FilterDatabase" localSheetId="0" hidden="1">人员明细!$A$1:$R$126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MuQun</author>
  </authors>
  <commentList>
    <comment ref="C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劳务马代招
</t>
        </r>
      </text>
    </comment>
    <comment ref="M35" authorId="1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2023/5/27劳务入职</t>
        </r>
      </text>
    </comment>
    <comment ref="M63" authorId="1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第一次入职：2013/11/4-2020/12/16</t>
        </r>
      </text>
    </comment>
  </commentList>
</comments>
</file>

<file path=xl/sharedStrings.xml><?xml version="1.0" encoding="utf-8"?>
<sst xmlns="http://schemas.openxmlformats.org/spreadsheetml/2006/main" count="1701" uniqueCount="596">
  <si>
    <t>登记方式</t>
  </si>
  <si>
    <t>体检类别</t>
  </si>
  <si>
    <t>姓名</t>
  </si>
  <si>
    <t>性别</t>
  </si>
  <si>
    <t>身份证号</t>
  </si>
  <si>
    <t>工号</t>
  </si>
  <si>
    <t>出生年月</t>
  </si>
  <si>
    <t>工作单位</t>
  </si>
  <si>
    <t>车间部门</t>
  </si>
  <si>
    <t>职业体检类别</t>
  </si>
  <si>
    <t>套餐</t>
  </si>
  <si>
    <t>职业危害</t>
  </si>
  <si>
    <t>入厂日期</t>
  </si>
  <si>
    <t>总工龄</t>
  </si>
  <si>
    <t>接害工龄</t>
  </si>
  <si>
    <t>工种</t>
  </si>
  <si>
    <t>手机号码</t>
  </si>
  <si>
    <t>费用</t>
  </si>
  <si>
    <t>单位</t>
  </si>
  <si>
    <t>职业体检</t>
  </si>
  <si>
    <t>于正军</t>
  </si>
  <si>
    <t>男</t>
  </si>
  <si>
    <t>132930197707191817</t>
  </si>
  <si>
    <t>4</t>
  </si>
  <si>
    <t>1977-07-19</t>
  </si>
  <si>
    <t>河北光华荣昌汽车部件有限公司</t>
  </si>
  <si>
    <t>冲压弯管车间</t>
  </si>
  <si>
    <t>在岗期间</t>
  </si>
  <si>
    <t>测试职业套餐</t>
  </si>
  <si>
    <t>噪声</t>
  </si>
  <si>
    <t>作业</t>
  </si>
  <si>
    <t>18831716162</t>
  </si>
  <si>
    <t>梁国敏</t>
  </si>
  <si>
    <t>132930198203022838</t>
  </si>
  <si>
    <t>5</t>
  </si>
  <si>
    <t>1982-03-02</t>
  </si>
  <si>
    <t>陈月涛</t>
  </si>
  <si>
    <t>132930198112282239</t>
  </si>
  <si>
    <t>6</t>
  </si>
  <si>
    <t>1981-12-28</t>
  </si>
  <si>
    <t>电焊烟尘、氮氧化物、锰及其无机化合物、臭氧、一氧化碳、紫外辐射、噪声</t>
  </si>
  <si>
    <t>王滨</t>
  </si>
  <si>
    <t>132930197803071815</t>
  </si>
  <si>
    <t>7</t>
  </si>
  <si>
    <t>1978-03-07</t>
  </si>
  <si>
    <t>13784702220</t>
  </si>
  <si>
    <t>董凤海</t>
  </si>
  <si>
    <t>232622197602272618</t>
  </si>
  <si>
    <t>8</t>
  </si>
  <si>
    <t>1976-02-27</t>
  </si>
  <si>
    <t>赵卫</t>
  </si>
  <si>
    <t>130983199405053718</t>
  </si>
  <si>
    <t>9</t>
  </si>
  <si>
    <t>1994-05-05</t>
  </si>
  <si>
    <t>邓雪</t>
  </si>
  <si>
    <t>130983198403101638</t>
  </si>
  <si>
    <t>10</t>
  </si>
  <si>
    <t>1984-03-10</t>
  </si>
  <si>
    <t>高山</t>
  </si>
  <si>
    <t>女</t>
  </si>
  <si>
    <t>532522197908131821</t>
  </si>
  <si>
    <t>11</t>
  </si>
  <si>
    <t>1979-08-13</t>
  </si>
  <si>
    <t>15632788027</t>
  </si>
  <si>
    <t>王国胜</t>
  </si>
  <si>
    <t>132930197202221830</t>
  </si>
  <si>
    <t>12</t>
  </si>
  <si>
    <t>1972-02-22</t>
  </si>
  <si>
    <t>13463772624</t>
  </si>
  <si>
    <t>汪彬彬</t>
  </si>
  <si>
    <t>132930199303271115</t>
  </si>
  <si>
    <t>13</t>
  </si>
  <si>
    <t>1993-03-27</t>
  </si>
  <si>
    <t>朱洪来</t>
  </si>
  <si>
    <t>130983199202122218</t>
  </si>
  <si>
    <t>14</t>
  </si>
  <si>
    <t>1992-02-12</t>
  </si>
  <si>
    <t>18931718677</t>
  </si>
  <si>
    <t>王智</t>
  </si>
  <si>
    <t>130983199409015356</t>
  </si>
  <si>
    <t>15</t>
  </si>
  <si>
    <t>1994-09-01</t>
  </si>
  <si>
    <t>13832724234</t>
  </si>
  <si>
    <t>杨朕</t>
  </si>
  <si>
    <t>130983199601121415</t>
  </si>
  <si>
    <t>16</t>
  </si>
  <si>
    <t>1996-01-12</t>
  </si>
  <si>
    <t>于瑞敏</t>
  </si>
  <si>
    <t>130930198601193323</t>
  </si>
  <si>
    <t>17</t>
  </si>
  <si>
    <t>1986-01-19</t>
  </si>
  <si>
    <t>15732787873</t>
  </si>
  <si>
    <t>蒋云浩</t>
  </si>
  <si>
    <t>130924198510143534</t>
  </si>
  <si>
    <t>58</t>
  </si>
  <si>
    <t>1985-10-14</t>
  </si>
  <si>
    <t>15127733080</t>
  </si>
  <si>
    <t>宗方明</t>
  </si>
  <si>
    <t>130983199003282235</t>
  </si>
  <si>
    <t>18</t>
  </si>
  <si>
    <t>1990-03-28</t>
  </si>
  <si>
    <t>底座装配车间</t>
  </si>
  <si>
    <t>王国防</t>
  </si>
  <si>
    <t>132930197710245310</t>
  </si>
  <si>
    <t>19</t>
  </si>
  <si>
    <t>1977-10-24</t>
  </si>
  <si>
    <t>13930731812</t>
  </si>
  <si>
    <t>姚梅芳</t>
  </si>
  <si>
    <t>132930198207091427</t>
  </si>
  <si>
    <t>20</t>
  </si>
  <si>
    <t>1982-07-09</t>
  </si>
  <si>
    <t>13653272810</t>
  </si>
  <si>
    <t>刘二精</t>
  </si>
  <si>
    <t>132930197812051840</t>
  </si>
  <si>
    <t>21</t>
  </si>
  <si>
    <t>1978-12-05</t>
  </si>
  <si>
    <t>杨艳</t>
  </si>
  <si>
    <t>132930197806240522</t>
  </si>
  <si>
    <t>22</t>
  </si>
  <si>
    <t>1978-06-24</t>
  </si>
  <si>
    <t>13582758583</t>
  </si>
  <si>
    <t>李艳平</t>
  </si>
  <si>
    <t>130930198302283329</t>
  </si>
  <si>
    <t>23</t>
  </si>
  <si>
    <t>1983-02-28</t>
  </si>
  <si>
    <t>15031776887</t>
  </si>
  <si>
    <t>赵秋杰</t>
  </si>
  <si>
    <t>131025198501223063</t>
  </si>
  <si>
    <t>24</t>
  </si>
  <si>
    <t>1985-01-22</t>
  </si>
  <si>
    <t>刘培杰</t>
  </si>
  <si>
    <t>132930197809273573</t>
  </si>
  <si>
    <t>25</t>
  </si>
  <si>
    <t>1978-09-27</t>
  </si>
  <si>
    <t>15227577727</t>
  </si>
  <si>
    <t>张洪亮</t>
  </si>
  <si>
    <t>130983198807243915</t>
  </si>
  <si>
    <t>26</t>
  </si>
  <si>
    <t>1988-07-24</t>
  </si>
  <si>
    <t>16631776637</t>
  </si>
  <si>
    <t>冯风泽</t>
  </si>
  <si>
    <t>130983200601180314</t>
  </si>
  <si>
    <t>27</t>
  </si>
  <si>
    <t>2006-01-18</t>
  </si>
  <si>
    <t>16632777502</t>
  </si>
  <si>
    <t>尹园园</t>
  </si>
  <si>
    <t>130983198708171821</t>
  </si>
  <si>
    <t>28</t>
  </si>
  <si>
    <t>1987-08-17</t>
  </si>
  <si>
    <t>王云婧</t>
  </si>
  <si>
    <t>132930198206011421</t>
  </si>
  <si>
    <t>29</t>
  </si>
  <si>
    <t>1982-06-01</t>
  </si>
  <si>
    <t>电泳车间</t>
  </si>
  <si>
    <t>13930705244</t>
  </si>
  <si>
    <t>窦桂英</t>
  </si>
  <si>
    <t>13293119781020394X</t>
  </si>
  <si>
    <t>30</t>
  </si>
  <si>
    <t>1978-10-20</t>
  </si>
  <si>
    <t>张秀荣</t>
  </si>
  <si>
    <t>132930197611261446</t>
  </si>
  <si>
    <t>81</t>
  </si>
  <si>
    <t>1976-11-26</t>
  </si>
  <si>
    <t>唐崇涛</t>
  </si>
  <si>
    <t>230222197407060659</t>
  </si>
  <si>
    <t>31</t>
  </si>
  <si>
    <t>1974-07-06</t>
  </si>
  <si>
    <t>发泡车间</t>
  </si>
  <si>
    <t>噪声、高温</t>
  </si>
  <si>
    <t>张云峰</t>
  </si>
  <si>
    <t>230123197104080012</t>
  </si>
  <si>
    <t>32</t>
  </si>
  <si>
    <t>1971-04-08</t>
  </si>
  <si>
    <t>董军</t>
  </si>
  <si>
    <t>132521197307163413</t>
  </si>
  <si>
    <t>33</t>
  </si>
  <si>
    <t>1973-07-16</t>
  </si>
  <si>
    <t>张家辉</t>
  </si>
  <si>
    <t>13098319960116241X</t>
  </si>
  <si>
    <t>34</t>
  </si>
  <si>
    <t>1996-01-16</t>
  </si>
  <si>
    <t>赵金鹏</t>
  </si>
  <si>
    <t>130983199804010336</t>
  </si>
  <si>
    <t>35</t>
  </si>
  <si>
    <t>1998-04-01</t>
  </si>
  <si>
    <t>15100372966</t>
  </si>
  <si>
    <t>滕家源</t>
  </si>
  <si>
    <t>130983200204292013</t>
  </si>
  <si>
    <t>36</t>
  </si>
  <si>
    <t>2002-04-29</t>
  </si>
  <si>
    <t>18630767823</t>
  </si>
  <si>
    <t>强帅</t>
  </si>
  <si>
    <t>130921200411301235</t>
  </si>
  <si>
    <t>37</t>
  </si>
  <si>
    <t>2004-11-30</t>
  </si>
  <si>
    <t>15130814336</t>
  </si>
  <si>
    <t>李加宏</t>
  </si>
  <si>
    <t>130921200505251216</t>
  </si>
  <si>
    <t>38</t>
  </si>
  <si>
    <t>2005-05-25</t>
  </si>
  <si>
    <t>19565233055</t>
  </si>
  <si>
    <t>杨圣泉</t>
  </si>
  <si>
    <t>130981200306272416</t>
  </si>
  <si>
    <t>39</t>
  </si>
  <si>
    <t>2003-06-27</t>
  </si>
  <si>
    <t>17370939627</t>
  </si>
  <si>
    <t>迟艳云</t>
  </si>
  <si>
    <t>130983198404105024</t>
  </si>
  <si>
    <t>40</t>
  </si>
  <si>
    <t>1984-04-10</t>
  </si>
  <si>
    <t>15632766011</t>
  </si>
  <si>
    <t>刘英浩</t>
  </si>
  <si>
    <t>130983200501251816</t>
  </si>
  <si>
    <t>42</t>
  </si>
  <si>
    <t>2005-01-25</t>
  </si>
  <si>
    <t>1</t>
  </si>
  <si>
    <t>18630752145</t>
  </si>
  <si>
    <t>田淑霞</t>
  </si>
  <si>
    <t>132930198003181121</t>
  </si>
  <si>
    <t>43</t>
  </si>
  <si>
    <t>1980-03-18</t>
  </si>
  <si>
    <t>缝纫车间</t>
  </si>
  <si>
    <t>18232785138</t>
  </si>
  <si>
    <t>孙艳辉</t>
  </si>
  <si>
    <t>132930198203271420</t>
  </si>
  <si>
    <t>44</t>
  </si>
  <si>
    <t>1982-03-27</t>
  </si>
  <si>
    <t>孙文芳</t>
  </si>
  <si>
    <t>130983198511171422</t>
  </si>
  <si>
    <t>45</t>
  </si>
  <si>
    <t>1985-11-17</t>
  </si>
  <si>
    <t>孙秀辉</t>
  </si>
  <si>
    <t>132930198105071425</t>
  </si>
  <si>
    <t>46</t>
  </si>
  <si>
    <t>1981-05-07</t>
  </si>
  <si>
    <t>田飞飞</t>
  </si>
  <si>
    <t>132930198712281125</t>
  </si>
  <si>
    <t>47</t>
  </si>
  <si>
    <t>1987-12-28</t>
  </si>
  <si>
    <t>15932700775</t>
  </si>
  <si>
    <t>徐凤瑞</t>
  </si>
  <si>
    <t>130983198810151122</t>
  </si>
  <si>
    <t>49</t>
  </si>
  <si>
    <t>1988-10-15</t>
  </si>
  <si>
    <t>张风瑞</t>
  </si>
  <si>
    <t>13293019780712112X</t>
  </si>
  <si>
    <t>50</t>
  </si>
  <si>
    <t>1978-07-12</t>
  </si>
  <si>
    <t>马立荣</t>
  </si>
  <si>
    <t>13293019811024372X</t>
  </si>
  <si>
    <t>51</t>
  </si>
  <si>
    <t>1981-10-24</t>
  </si>
  <si>
    <t>郭庆茹</t>
  </si>
  <si>
    <t>132930198010162826</t>
  </si>
  <si>
    <t>52</t>
  </si>
  <si>
    <t>1980-10-16</t>
  </si>
  <si>
    <t>李敏</t>
  </si>
  <si>
    <t>13293019820304114X</t>
  </si>
  <si>
    <t>53</t>
  </si>
  <si>
    <t>1982-03-04</t>
  </si>
  <si>
    <t>张婷婷</t>
  </si>
  <si>
    <t>130930199610182129</t>
  </si>
  <si>
    <t>54</t>
  </si>
  <si>
    <t>1996-10-18</t>
  </si>
  <si>
    <t>张建萍</t>
  </si>
  <si>
    <t>130924198408234229</t>
  </si>
  <si>
    <t>55</t>
  </si>
  <si>
    <t>1984-08-23</t>
  </si>
  <si>
    <t>夏旭</t>
  </si>
  <si>
    <t>510524199605086003</t>
  </si>
  <si>
    <t>56</t>
  </si>
  <si>
    <t>1996-05-08</t>
  </si>
  <si>
    <t>15631759795</t>
  </si>
  <si>
    <t>阚兵兵</t>
  </si>
  <si>
    <t>132930198911101115</t>
  </si>
  <si>
    <t>57</t>
  </si>
  <si>
    <t>1989-11-10</t>
  </si>
  <si>
    <t>焊接车间</t>
  </si>
  <si>
    <t>15297389104</t>
  </si>
  <si>
    <t>邓冬冬</t>
  </si>
  <si>
    <t>130983199202051616</t>
  </si>
  <si>
    <t>59</t>
  </si>
  <si>
    <t>1992-02-05</t>
  </si>
  <si>
    <t>胡海明</t>
  </si>
  <si>
    <t>132930198106302213</t>
  </si>
  <si>
    <t>60</t>
  </si>
  <si>
    <t>1981-06-30</t>
  </si>
  <si>
    <t>15100795520</t>
  </si>
  <si>
    <t>赵亚帅</t>
  </si>
  <si>
    <t>130983199404062233</t>
  </si>
  <si>
    <t>61</t>
  </si>
  <si>
    <t>1994-04-06</t>
  </si>
  <si>
    <t>13582678798</t>
  </si>
  <si>
    <t>孟新</t>
  </si>
  <si>
    <t>130983199302022011</t>
  </si>
  <si>
    <t>62</t>
  </si>
  <si>
    <t>1993-02-02</t>
  </si>
  <si>
    <t>15720337534</t>
  </si>
  <si>
    <t>杨兴乐</t>
  </si>
  <si>
    <t>130983198303042212</t>
  </si>
  <si>
    <t>63</t>
  </si>
  <si>
    <t>1983-03-04</t>
  </si>
  <si>
    <t>杨学涛</t>
  </si>
  <si>
    <t>13293019820815221X</t>
  </si>
  <si>
    <t>64</t>
  </si>
  <si>
    <t>1982-08-15</t>
  </si>
  <si>
    <t>赵英才</t>
  </si>
  <si>
    <t>130983199403242216</t>
  </si>
  <si>
    <t>65</t>
  </si>
  <si>
    <t>1994-03-24</t>
  </si>
  <si>
    <t>13653270108</t>
  </si>
  <si>
    <t>孙华山</t>
  </si>
  <si>
    <t>130983198905051415</t>
  </si>
  <si>
    <t>66</t>
  </si>
  <si>
    <t>1989-05-05</t>
  </si>
  <si>
    <t>13700375943</t>
  </si>
  <si>
    <t>李明</t>
  </si>
  <si>
    <t>130983198608055911</t>
  </si>
  <si>
    <t>67</t>
  </si>
  <si>
    <t>1986-08-05</t>
  </si>
  <si>
    <t>刘景源</t>
  </si>
  <si>
    <t>130983198904070956</t>
  </si>
  <si>
    <t>68</t>
  </si>
  <si>
    <t>1989-04-07</t>
  </si>
  <si>
    <t>刘玉红</t>
  </si>
  <si>
    <t>13293019751222181X</t>
  </si>
  <si>
    <t>69</t>
  </si>
  <si>
    <t>1975-12-22</t>
  </si>
  <si>
    <t>13930775283</t>
  </si>
  <si>
    <t>孙广林</t>
  </si>
  <si>
    <t>230229196801272019</t>
  </si>
  <si>
    <t>70</t>
  </si>
  <si>
    <t>1968-01-27</t>
  </si>
  <si>
    <t>18232867497</t>
  </si>
  <si>
    <t>孙国峰</t>
  </si>
  <si>
    <t>132930196805250118</t>
  </si>
  <si>
    <t>71</t>
  </si>
  <si>
    <t>1968-05-25</t>
  </si>
  <si>
    <t>15131782838</t>
  </si>
  <si>
    <t>孙金海</t>
  </si>
  <si>
    <t>132930196712241415</t>
  </si>
  <si>
    <t>72</t>
  </si>
  <si>
    <t>1967-12-24</t>
  </si>
  <si>
    <t>胡庆生</t>
  </si>
  <si>
    <t>132930196611212412</t>
  </si>
  <si>
    <t>73</t>
  </si>
  <si>
    <t>1966-11-21</t>
  </si>
  <si>
    <t>刘金良</t>
  </si>
  <si>
    <t>130925197205116056</t>
  </si>
  <si>
    <t>74</t>
  </si>
  <si>
    <t>1972-05-11</t>
  </si>
  <si>
    <t>15227596276</t>
  </si>
  <si>
    <t>杨树国</t>
  </si>
  <si>
    <t>132929197105024012</t>
  </si>
  <si>
    <t>75</t>
  </si>
  <si>
    <t>1971-05-02</t>
  </si>
  <si>
    <t>15831875124</t>
  </si>
  <si>
    <t>王红梅</t>
  </si>
  <si>
    <t>132930198107081424</t>
  </si>
  <si>
    <t>76</t>
  </si>
  <si>
    <t>1981-07-08</t>
  </si>
  <si>
    <t>18232880775</t>
  </si>
  <si>
    <t>吴红红</t>
  </si>
  <si>
    <t>130981198308164427</t>
  </si>
  <si>
    <t>77</t>
  </si>
  <si>
    <t>1983-08-16</t>
  </si>
  <si>
    <t>刘双双</t>
  </si>
  <si>
    <t>130924198208044260</t>
  </si>
  <si>
    <t>78</t>
  </si>
  <si>
    <t>1982-08-04</t>
  </si>
  <si>
    <t>13833761049</t>
  </si>
  <si>
    <t>崔新玲</t>
  </si>
  <si>
    <t>130923199212160529</t>
  </si>
  <si>
    <t>79</t>
  </si>
  <si>
    <t>1992-12-16</t>
  </si>
  <si>
    <t>张景义</t>
  </si>
  <si>
    <t>132934197102240933</t>
  </si>
  <si>
    <t>80</t>
  </si>
  <si>
    <t>1971-02-24</t>
  </si>
  <si>
    <t>13403372626</t>
  </si>
  <si>
    <t>孙永建</t>
  </si>
  <si>
    <t>130924198410064214</t>
  </si>
  <si>
    <t>82</t>
  </si>
  <si>
    <t>1984-10-06</t>
  </si>
  <si>
    <t>13283289765</t>
  </si>
  <si>
    <t>孟令帅</t>
  </si>
  <si>
    <t>130983200309241810</t>
  </si>
  <si>
    <t>83</t>
  </si>
  <si>
    <t>2003-09-24</t>
  </si>
  <si>
    <t>18812667426</t>
  </si>
  <si>
    <t>王新楼</t>
  </si>
  <si>
    <t>130925198807155612</t>
  </si>
  <si>
    <t>84</t>
  </si>
  <si>
    <t>1988-07-15</t>
  </si>
  <si>
    <t>19933763200</t>
  </si>
  <si>
    <t>沈小华</t>
  </si>
  <si>
    <t>132930197903041429</t>
  </si>
  <si>
    <t>85</t>
  </si>
  <si>
    <t>1979-03-04</t>
  </si>
  <si>
    <t>18903173970</t>
  </si>
  <si>
    <t>范志超</t>
  </si>
  <si>
    <t>371423200204010014</t>
  </si>
  <si>
    <t>86</t>
  </si>
  <si>
    <t>2002-04-01</t>
  </si>
  <si>
    <t>郑晨阳</t>
  </si>
  <si>
    <t>130983199610182818</t>
  </si>
  <si>
    <t>87</t>
  </si>
  <si>
    <t>13722704678</t>
  </si>
  <si>
    <t>刘瑜</t>
  </si>
  <si>
    <t>13098319860907142X</t>
  </si>
  <si>
    <t>88</t>
  </si>
  <si>
    <t>1986-09-07</t>
  </si>
  <si>
    <t>后视镜组装车间</t>
  </si>
  <si>
    <t>高换清</t>
  </si>
  <si>
    <t>130930198801133923</t>
  </si>
  <si>
    <t>89</t>
  </si>
  <si>
    <t>1988-01-13</t>
  </si>
  <si>
    <t>邓淑荣</t>
  </si>
  <si>
    <t>132930197706291621</t>
  </si>
  <si>
    <t>90</t>
  </si>
  <si>
    <t>1977-06-29</t>
  </si>
  <si>
    <t>白月</t>
  </si>
  <si>
    <t>132930197709123543</t>
  </si>
  <si>
    <t>91</t>
  </si>
  <si>
    <t>1977-09-12</t>
  </si>
  <si>
    <t>陈淑贞</t>
  </si>
  <si>
    <t>132930198012132225</t>
  </si>
  <si>
    <t>92</t>
  </si>
  <si>
    <t>1980-12-13</t>
  </si>
  <si>
    <t>刘海凤</t>
  </si>
  <si>
    <t>132930197710082240</t>
  </si>
  <si>
    <t>93</t>
  </si>
  <si>
    <t>1977-10-08</t>
  </si>
  <si>
    <t>李跃茹</t>
  </si>
  <si>
    <t>132930198206270722</t>
  </si>
  <si>
    <t>94</t>
  </si>
  <si>
    <t>1982-06-27</t>
  </si>
  <si>
    <t>刘二平</t>
  </si>
  <si>
    <t>130983198401251421</t>
  </si>
  <si>
    <t>95</t>
  </si>
  <si>
    <t>1984-01-25</t>
  </si>
  <si>
    <t>姚秀玲</t>
  </si>
  <si>
    <t>130983198403012221</t>
  </si>
  <si>
    <t>96</t>
  </si>
  <si>
    <t>1984-03-01</t>
  </si>
  <si>
    <t>康淑玲</t>
  </si>
  <si>
    <t>130983199101045022</t>
  </si>
  <si>
    <t>97</t>
  </si>
  <si>
    <t>1991-01-04</t>
  </si>
  <si>
    <t>张爽</t>
  </si>
  <si>
    <t>130930198803203323</t>
  </si>
  <si>
    <t>98</t>
  </si>
  <si>
    <t>1988-03-20</t>
  </si>
  <si>
    <t>李春花</t>
  </si>
  <si>
    <t>132930197907180928</t>
  </si>
  <si>
    <t>99</t>
  </si>
  <si>
    <t>1979-07-18</t>
  </si>
  <si>
    <t>齐迁菲</t>
  </si>
  <si>
    <t>130924198908123541</t>
  </si>
  <si>
    <t>100</t>
  </si>
  <si>
    <t>1989-08-12</t>
  </si>
  <si>
    <t>孙朝君</t>
  </si>
  <si>
    <t>130983198407281429</t>
  </si>
  <si>
    <t>101</t>
  </si>
  <si>
    <t>1984-07-28</t>
  </si>
  <si>
    <t>15100793707</t>
  </si>
  <si>
    <t>赵新换</t>
  </si>
  <si>
    <t>132930198102132229</t>
  </si>
  <si>
    <t>102</t>
  </si>
  <si>
    <t>1981-02-13</t>
  </si>
  <si>
    <t>古帅</t>
  </si>
  <si>
    <t>130626199101032615</t>
  </si>
  <si>
    <t>103</t>
  </si>
  <si>
    <t>1991-01-03</t>
  </si>
  <si>
    <t>涂装车间</t>
  </si>
  <si>
    <t>苯、甲苯、二甲苯、乙酸丁酯、一氧化碳、高温、噪声</t>
  </si>
  <si>
    <t>15188687616</t>
  </si>
  <si>
    <t>李泉林</t>
  </si>
  <si>
    <t>37232419780708321X</t>
  </si>
  <si>
    <t>104</t>
  </si>
  <si>
    <t>1978-07-08</t>
  </si>
  <si>
    <t>18722670567</t>
  </si>
  <si>
    <t>滕红玲</t>
  </si>
  <si>
    <t>132930197910072426</t>
  </si>
  <si>
    <t>105</t>
  </si>
  <si>
    <t>1979-10-07</t>
  </si>
  <si>
    <t>刘双</t>
  </si>
  <si>
    <t>130983199108161122</t>
  </si>
  <si>
    <t>106</t>
  </si>
  <si>
    <t>1991-08-16</t>
  </si>
  <si>
    <t>18632786283</t>
  </si>
  <si>
    <t>王长浩</t>
  </si>
  <si>
    <t>130983199004072213</t>
  </si>
  <si>
    <t>1990-04-07</t>
  </si>
  <si>
    <t>制造技术部-模具车间模具制造组</t>
  </si>
  <si>
    <t>15226797097</t>
  </si>
  <si>
    <t>张建江</t>
  </si>
  <si>
    <t>130983198806125319</t>
  </si>
  <si>
    <t>2</t>
  </si>
  <si>
    <t>1988-06-12</t>
  </si>
  <si>
    <t>18603173072</t>
  </si>
  <si>
    <t>赵二龙</t>
  </si>
  <si>
    <t>130983198802102232</t>
  </si>
  <si>
    <t>3</t>
  </si>
  <si>
    <t>1988-02-10</t>
  </si>
  <si>
    <t>高建芳</t>
  </si>
  <si>
    <t>130924198011184227</t>
  </si>
  <si>
    <t>107</t>
  </si>
  <si>
    <t>1980-11-18</t>
  </si>
  <si>
    <t>注塑车间</t>
  </si>
  <si>
    <t>高温、噪声</t>
  </si>
  <si>
    <t>13663279973</t>
  </si>
  <si>
    <t>邓贺文</t>
  </si>
  <si>
    <t>130983199801011632</t>
  </si>
  <si>
    <t>108</t>
  </si>
  <si>
    <t>1998-01-01</t>
  </si>
  <si>
    <t>夏志龙</t>
  </si>
  <si>
    <t>211224198812315613</t>
  </si>
  <si>
    <t>111</t>
  </si>
  <si>
    <t>1988-12-31</t>
  </si>
  <si>
    <t>高伦</t>
  </si>
  <si>
    <t>130983199604052830</t>
  </si>
  <si>
    <t>112</t>
  </si>
  <si>
    <t>1996-04-05</t>
  </si>
  <si>
    <t>张俊苓</t>
  </si>
  <si>
    <t>13293019780907112X</t>
  </si>
  <si>
    <t>113</t>
  </si>
  <si>
    <t>1978-09-07</t>
  </si>
  <si>
    <t>座椅总装车间</t>
  </si>
  <si>
    <t>13833995795</t>
  </si>
  <si>
    <t>王培亮</t>
  </si>
  <si>
    <t>132924197704103212</t>
  </si>
  <si>
    <t>114</t>
  </si>
  <si>
    <t>1977-04-10</t>
  </si>
  <si>
    <t>张坤</t>
  </si>
  <si>
    <t>132930199310160536</t>
  </si>
  <si>
    <t>115</t>
  </si>
  <si>
    <t>1993-10-16</t>
  </si>
  <si>
    <t>李加弘</t>
  </si>
  <si>
    <t>130983200302025015</t>
  </si>
  <si>
    <t>116</t>
  </si>
  <si>
    <t>2003-02-02</t>
  </si>
  <si>
    <t>张振宇</t>
  </si>
  <si>
    <t>130921198501251614</t>
  </si>
  <si>
    <t>117</t>
  </si>
  <si>
    <t>1985-01-25</t>
  </si>
  <si>
    <t>李素元</t>
  </si>
  <si>
    <t>140322197708231515</t>
  </si>
  <si>
    <t>118</t>
  </si>
  <si>
    <t>1977-08-23</t>
  </si>
  <si>
    <t>李冉</t>
  </si>
  <si>
    <t>132930199801223511</t>
  </si>
  <si>
    <t>119</t>
  </si>
  <si>
    <t>1998-01-22</t>
  </si>
  <si>
    <t>李冬旭</t>
  </si>
  <si>
    <t>130983199901120713</t>
  </si>
  <si>
    <t>120</t>
  </si>
  <si>
    <t>1999-01-12</t>
  </si>
  <si>
    <t>王忠梅</t>
  </si>
  <si>
    <t>132924197602053226</t>
  </si>
  <si>
    <t>121</t>
  </si>
  <si>
    <t>1976-02-05</t>
  </si>
  <si>
    <t>宋秉鑫</t>
  </si>
  <si>
    <t>130983200208022432</t>
  </si>
  <si>
    <t>122</t>
  </si>
  <si>
    <t>2002-08-02</t>
  </si>
  <si>
    <t>张跃进</t>
  </si>
  <si>
    <t>130983199908181113</t>
  </si>
  <si>
    <t>123</t>
  </si>
  <si>
    <t>1999-08-18</t>
  </si>
  <si>
    <t>13231756613</t>
  </si>
  <si>
    <t>王凯</t>
  </si>
  <si>
    <t>130983199809050310</t>
  </si>
  <si>
    <t>124</t>
  </si>
  <si>
    <t>1998-09-05</t>
  </si>
  <si>
    <t>王彦华</t>
  </si>
  <si>
    <t>372922198411046062</t>
  </si>
  <si>
    <t>125</t>
  </si>
  <si>
    <t>1984-11-04</t>
  </si>
  <si>
    <t>18000479493</t>
  </si>
  <si>
    <t>熊云龙</t>
  </si>
  <si>
    <t>130921200012311014</t>
  </si>
  <si>
    <t>126</t>
  </si>
  <si>
    <t>2000-12-31</t>
  </si>
  <si>
    <t>郭庆园</t>
  </si>
  <si>
    <t>231085198601291047</t>
  </si>
  <si>
    <t>127</t>
  </si>
  <si>
    <t>1986-01-29</t>
  </si>
  <si>
    <t>吴洪芬</t>
  </si>
  <si>
    <t>130983198708123061</t>
  </si>
  <si>
    <t>128</t>
  </si>
  <si>
    <t>1987-08-12</t>
  </si>
  <si>
    <t>序号</t>
  </si>
  <si>
    <t>单价</t>
  </si>
  <si>
    <t>人数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</si>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</sst>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2" fillId="5" borderId="11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0" applyFont="1">
      <alignment vertical="center"/>
    </xf>
    <xf numFmtId="49" fontId="0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0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6"/>
  <sheetViews>
    <sheetView tabSelected="1" zoomScaleSheetLayoutView="60" workbookViewId="0">
      <selection activeCell="L10" sqref="L10"/>
    </sheetView>
  </sheetViews>
  <sheetFormatPr defaultColWidth="9" defaultRowHeight="24" customHeight="1"/>
  <cols>
    <col min="1" max="2" width="11.25" customWidth="1"/>
    <col min="3" max="3" width="8.75" customWidth="1"/>
    <col min="4" max="4" width="6.375" hidden="1" customWidth="1"/>
    <col min="5" max="5" width="25.75" style="11" hidden="1" customWidth="1"/>
    <col min="6" max="6" width="6.375" style="11" hidden="1" customWidth="1"/>
    <col min="7" max="7" width="14.625" style="12" hidden="1" customWidth="1"/>
    <col min="8" max="8" width="37.625" hidden="1" customWidth="1"/>
    <col min="9" max="9" width="39" customWidth="1"/>
    <col min="10" max="11" width="16.5" hidden="1" customWidth="1"/>
    <col min="12" max="12" width="90.375" customWidth="1"/>
    <col min="13" max="13" width="14.625" style="12" hidden="1" customWidth="1"/>
    <col min="14" max="14" width="8.75" style="11" hidden="1" customWidth="1"/>
    <col min="15" max="15" width="11.25" style="13" hidden="1" customWidth="1"/>
    <col min="16" max="16" width="6.375" hidden="1" customWidth="1"/>
    <col min="17" max="17" width="16" style="14" hidden="1" customWidth="1"/>
    <col min="18" max="18" width="15.125" customWidth="1"/>
  </cols>
  <sheetData>
    <row r="1" s="10" customFormat="1" customHeight="1" spans="1:18">
      <c r="A1" s="10" t="s">
        <v>0</v>
      </c>
      <c r="B1" s="10" t="s">
        <v>1</v>
      </c>
      <c r="C1" s="10" t="s">
        <v>2</v>
      </c>
      <c r="D1" s="10" t="s">
        <v>3</v>
      </c>
      <c r="E1" s="19" t="s">
        <v>4</v>
      </c>
      <c r="F1" s="15" t="s">
        <v>5</v>
      </c>
      <c r="G1" s="16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6" t="s">
        <v>12</v>
      </c>
      <c r="N1" s="15" t="s">
        <v>13</v>
      </c>
      <c r="O1" s="17" t="s">
        <v>14</v>
      </c>
      <c r="P1" s="10" t="s">
        <v>15</v>
      </c>
      <c r="Q1" s="18" t="s">
        <v>16</v>
      </c>
      <c r="R1" s="10" t="s">
        <v>17</v>
      </c>
    </row>
    <row r="2" s="10" customFormat="1" customHeight="1" spans="1:18">
      <c r="A2" s="10" t="s">
        <v>18</v>
      </c>
      <c r="B2" s="10" t="s">
        <v>19</v>
      </c>
      <c r="C2" s="10" t="s">
        <v>20</v>
      </c>
      <c r="D2" s="10" t="s">
        <v>21</v>
      </c>
      <c r="E2" s="15" t="s">
        <v>22</v>
      </c>
      <c r="F2" s="15" t="s">
        <v>23</v>
      </c>
      <c r="G2" s="16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6">
        <v>43038</v>
      </c>
      <c r="N2" s="15">
        <v>7</v>
      </c>
      <c r="O2" s="17">
        <v>6</v>
      </c>
      <c r="P2" s="10" t="s">
        <v>30</v>
      </c>
      <c r="Q2" s="18" t="s">
        <v>31</v>
      </c>
      <c r="R2" s="10">
        <f ca="1">VLOOKUP(L2,费用明细!B:C,2,0)</f>
        <v>79</v>
      </c>
    </row>
    <row r="3" s="10" customFormat="1" customHeight="1" spans="1:18">
      <c r="A3" s="10" t="s">
        <v>18</v>
      </c>
      <c r="B3" s="10" t="s">
        <v>19</v>
      </c>
      <c r="C3" s="10" t="s">
        <v>32</v>
      </c>
      <c r="D3" s="10" t="s">
        <v>21</v>
      </c>
      <c r="E3" s="15" t="s">
        <v>33</v>
      </c>
      <c r="F3" s="15" t="s">
        <v>34</v>
      </c>
      <c r="G3" s="16" t="s">
        <v>35</v>
      </c>
      <c r="H3" s="10" t="s">
        <v>25</v>
      </c>
      <c r="I3" s="10" t="s">
        <v>26</v>
      </c>
      <c r="J3" s="10" t="s">
        <v>27</v>
      </c>
      <c r="K3" s="10" t="s">
        <v>28</v>
      </c>
      <c r="L3" s="10" t="s">
        <v>29</v>
      </c>
      <c r="M3" s="16">
        <v>43049</v>
      </c>
      <c r="N3" s="15">
        <v>7</v>
      </c>
      <c r="O3" s="17">
        <v>6</v>
      </c>
      <c r="P3" s="10" t="s">
        <v>30</v>
      </c>
      <c r="Q3" s="18">
        <v>17121030018</v>
      </c>
      <c r="R3" s="10">
        <f ca="1">VLOOKUP(L3,费用明细!B:C,2,0)</f>
        <v>79</v>
      </c>
    </row>
    <row r="4" s="10" customFormat="1" customHeight="1" spans="1:18">
      <c r="A4" s="10" t="s">
        <v>18</v>
      </c>
      <c r="B4" s="10" t="s">
        <v>19</v>
      </c>
      <c r="C4" s="10" t="s">
        <v>36</v>
      </c>
      <c r="D4" s="10" t="s">
        <v>21</v>
      </c>
      <c r="E4" s="15" t="s">
        <v>37</v>
      </c>
      <c r="F4" s="15" t="s">
        <v>38</v>
      </c>
      <c r="G4" s="16" t="s">
        <v>39</v>
      </c>
      <c r="H4" s="10" t="s">
        <v>25</v>
      </c>
      <c r="I4" s="10" t="s">
        <v>26</v>
      </c>
      <c r="J4" s="10" t="s">
        <v>27</v>
      </c>
      <c r="K4" s="10" t="s">
        <v>28</v>
      </c>
      <c r="L4" s="10" t="s">
        <v>40</v>
      </c>
      <c r="M4" s="16">
        <v>40809</v>
      </c>
      <c r="N4" s="15">
        <v>14</v>
      </c>
      <c r="O4" s="17">
        <v>13</v>
      </c>
      <c r="P4" s="10" t="s">
        <v>30</v>
      </c>
      <c r="Q4" s="18">
        <v>18632738345</v>
      </c>
      <c r="R4" s="10">
        <f ca="1">VLOOKUP(L4,费用明细!B:C,2,0)</f>
        <v>150</v>
      </c>
    </row>
    <row r="5" s="10" customFormat="1" customHeight="1" spans="1:18">
      <c r="A5" s="10" t="s">
        <v>18</v>
      </c>
      <c r="B5" s="10" t="s">
        <v>19</v>
      </c>
      <c r="C5" s="10" t="s">
        <v>41</v>
      </c>
      <c r="D5" s="10" t="s">
        <v>21</v>
      </c>
      <c r="E5" s="15" t="s">
        <v>42</v>
      </c>
      <c r="F5" s="15" t="s">
        <v>43</v>
      </c>
      <c r="G5" s="16" t="s">
        <v>44</v>
      </c>
      <c r="H5" s="10" t="s">
        <v>25</v>
      </c>
      <c r="I5" s="10" t="s">
        <v>26</v>
      </c>
      <c r="J5" s="10" t="s">
        <v>27</v>
      </c>
      <c r="K5" s="10" t="s">
        <v>28</v>
      </c>
      <c r="L5" s="10" t="s">
        <v>29</v>
      </c>
      <c r="M5" s="16">
        <v>41334</v>
      </c>
      <c r="N5" s="15">
        <v>12</v>
      </c>
      <c r="O5" s="17">
        <v>11</v>
      </c>
      <c r="P5" s="10" t="s">
        <v>30</v>
      </c>
      <c r="Q5" s="18" t="s">
        <v>45</v>
      </c>
      <c r="R5" s="10">
        <f ca="1">VLOOKUP(L5,费用明细!B:C,2,0)</f>
        <v>79</v>
      </c>
    </row>
    <row r="6" s="10" customFormat="1" customHeight="1" spans="1:18">
      <c r="A6" s="10" t="s">
        <v>18</v>
      </c>
      <c r="B6" s="10" t="s">
        <v>19</v>
      </c>
      <c r="C6" s="10" t="s">
        <v>46</v>
      </c>
      <c r="D6" s="10" t="s">
        <v>21</v>
      </c>
      <c r="E6" s="15" t="s">
        <v>47</v>
      </c>
      <c r="F6" s="15" t="s">
        <v>48</v>
      </c>
      <c r="G6" s="16" t="s">
        <v>49</v>
      </c>
      <c r="H6" s="10" t="s">
        <v>25</v>
      </c>
      <c r="I6" s="10" t="s">
        <v>26</v>
      </c>
      <c r="J6" s="10" t="s">
        <v>27</v>
      </c>
      <c r="K6" s="10" t="s">
        <v>28</v>
      </c>
      <c r="L6" s="10" t="s">
        <v>29</v>
      </c>
      <c r="M6" s="16">
        <v>41383</v>
      </c>
      <c r="N6" s="15">
        <v>12</v>
      </c>
      <c r="O6" s="17">
        <v>11</v>
      </c>
      <c r="P6" s="10" t="s">
        <v>30</v>
      </c>
      <c r="Q6" s="18">
        <v>15632745972</v>
      </c>
      <c r="R6" s="10">
        <f ca="1">VLOOKUP(L6,费用明细!B:C,2,0)</f>
        <v>79</v>
      </c>
    </row>
    <row r="7" s="10" customFormat="1" customHeight="1" spans="1:18">
      <c r="A7" s="10" t="s">
        <v>18</v>
      </c>
      <c r="B7" s="10" t="s">
        <v>19</v>
      </c>
      <c r="C7" s="10" t="s">
        <v>50</v>
      </c>
      <c r="D7" s="10" t="s">
        <v>21</v>
      </c>
      <c r="E7" s="15" t="s">
        <v>51</v>
      </c>
      <c r="F7" s="15" t="s">
        <v>52</v>
      </c>
      <c r="G7" s="16" t="s">
        <v>53</v>
      </c>
      <c r="H7" s="10" t="s">
        <v>25</v>
      </c>
      <c r="I7" s="10" t="s">
        <v>26</v>
      </c>
      <c r="J7" s="10" t="s">
        <v>27</v>
      </c>
      <c r="K7" s="10" t="s">
        <v>28</v>
      </c>
      <c r="L7" s="10" t="s">
        <v>29</v>
      </c>
      <c r="M7" s="16">
        <v>44260</v>
      </c>
      <c r="N7" s="15">
        <v>4</v>
      </c>
      <c r="O7" s="17">
        <v>3</v>
      </c>
      <c r="P7" s="10" t="s">
        <v>30</v>
      </c>
      <c r="Q7" s="18">
        <v>19933757699</v>
      </c>
      <c r="R7" s="10">
        <f ca="1">VLOOKUP(L7,费用明细!B:C,2,0)</f>
        <v>79</v>
      </c>
    </row>
    <row r="8" s="10" customFormat="1" customHeight="1" spans="1:18">
      <c r="A8" s="10" t="s">
        <v>18</v>
      </c>
      <c r="B8" s="10" t="s">
        <v>19</v>
      </c>
      <c r="C8" s="10" t="s">
        <v>54</v>
      </c>
      <c r="D8" s="10" t="s">
        <v>21</v>
      </c>
      <c r="E8" s="15" t="s">
        <v>55</v>
      </c>
      <c r="F8" s="15" t="s">
        <v>56</v>
      </c>
      <c r="G8" s="16" t="s">
        <v>57</v>
      </c>
      <c r="H8" s="10" t="s">
        <v>25</v>
      </c>
      <c r="I8" s="10" t="s">
        <v>26</v>
      </c>
      <c r="J8" s="10" t="s">
        <v>27</v>
      </c>
      <c r="K8" s="10" t="s">
        <v>28</v>
      </c>
      <c r="L8" s="10" t="s">
        <v>29</v>
      </c>
      <c r="M8" s="16">
        <v>40491</v>
      </c>
      <c r="N8" s="15">
        <v>14</v>
      </c>
      <c r="O8" s="17">
        <v>13</v>
      </c>
      <c r="P8" s="10" t="s">
        <v>30</v>
      </c>
      <c r="Q8" s="18">
        <v>15030700994</v>
      </c>
      <c r="R8" s="10">
        <f ca="1">VLOOKUP(L8,费用明细!B:C,2,0)</f>
        <v>79</v>
      </c>
    </row>
    <row r="9" s="10" customFormat="1" customHeight="1" spans="1:18">
      <c r="A9" s="10" t="s">
        <v>18</v>
      </c>
      <c r="B9" s="10" t="s">
        <v>19</v>
      </c>
      <c r="C9" s="10" t="s">
        <v>58</v>
      </c>
      <c r="D9" s="10" t="s">
        <v>59</v>
      </c>
      <c r="E9" s="15" t="s">
        <v>60</v>
      </c>
      <c r="F9" s="15" t="s">
        <v>61</v>
      </c>
      <c r="G9" s="16" t="s">
        <v>62</v>
      </c>
      <c r="H9" s="10" t="s">
        <v>25</v>
      </c>
      <c r="I9" s="10" t="s">
        <v>26</v>
      </c>
      <c r="J9" s="10" t="s">
        <v>27</v>
      </c>
      <c r="K9" s="10" t="s">
        <v>28</v>
      </c>
      <c r="L9" s="10" t="s">
        <v>29</v>
      </c>
      <c r="M9" s="16">
        <v>44378</v>
      </c>
      <c r="N9" s="15">
        <v>4</v>
      </c>
      <c r="O9" s="17">
        <v>3</v>
      </c>
      <c r="P9" s="10" t="s">
        <v>30</v>
      </c>
      <c r="Q9" s="18" t="s">
        <v>63</v>
      </c>
      <c r="R9" s="10">
        <f ca="1">VLOOKUP(L9,费用明细!B:C,2,0)</f>
        <v>79</v>
      </c>
    </row>
    <row r="10" s="10" customFormat="1" customHeight="1" spans="1:18">
      <c r="A10" s="10" t="s">
        <v>18</v>
      </c>
      <c r="B10" s="10" t="s">
        <v>19</v>
      </c>
      <c r="C10" s="10" t="s">
        <v>64</v>
      </c>
      <c r="D10" s="10" t="s">
        <v>21</v>
      </c>
      <c r="E10" s="15" t="s">
        <v>65</v>
      </c>
      <c r="F10" s="15" t="s">
        <v>66</v>
      </c>
      <c r="G10" s="16" t="s">
        <v>67</v>
      </c>
      <c r="H10" s="10" t="s">
        <v>25</v>
      </c>
      <c r="I10" s="10" t="s">
        <v>26</v>
      </c>
      <c r="J10" s="10" t="s">
        <v>27</v>
      </c>
      <c r="K10" s="10" t="s">
        <v>28</v>
      </c>
      <c r="L10" s="10" t="s">
        <v>29</v>
      </c>
      <c r="M10" s="16">
        <v>44798</v>
      </c>
      <c r="N10" s="15">
        <v>3</v>
      </c>
      <c r="O10" s="17">
        <v>2</v>
      </c>
      <c r="P10" s="10" t="s">
        <v>30</v>
      </c>
      <c r="Q10" s="18" t="s">
        <v>68</v>
      </c>
      <c r="R10" s="10">
        <f ca="1">VLOOKUP(L10,费用明细!B:C,2,0)</f>
        <v>79</v>
      </c>
    </row>
    <row r="11" s="10" customFormat="1" customHeight="1" spans="1:18">
      <c r="A11" s="10" t="s">
        <v>18</v>
      </c>
      <c r="B11" s="10" t="s">
        <v>19</v>
      </c>
      <c r="C11" s="10" t="s">
        <v>69</v>
      </c>
      <c r="D11" s="10" t="s">
        <v>21</v>
      </c>
      <c r="E11" s="15" t="s">
        <v>70</v>
      </c>
      <c r="F11" s="15" t="s">
        <v>71</v>
      </c>
      <c r="G11" s="16" t="s">
        <v>72</v>
      </c>
      <c r="H11" s="10" t="s">
        <v>25</v>
      </c>
      <c r="I11" s="10" t="s">
        <v>26</v>
      </c>
      <c r="J11" s="10" t="s">
        <v>27</v>
      </c>
      <c r="K11" s="10" t="s">
        <v>28</v>
      </c>
      <c r="L11" s="10" t="s">
        <v>29</v>
      </c>
      <c r="M11" s="16">
        <v>44974</v>
      </c>
      <c r="N11" s="15">
        <v>2</v>
      </c>
      <c r="O11" s="17">
        <v>1</v>
      </c>
      <c r="P11" s="10" t="s">
        <v>30</v>
      </c>
      <c r="Q11" s="18">
        <v>16631719501</v>
      </c>
      <c r="R11" s="10">
        <f ca="1">VLOOKUP(L11,费用明细!B:C,2,0)</f>
        <v>79</v>
      </c>
    </row>
    <row r="12" s="10" customFormat="1" customHeight="1" spans="1:18">
      <c r="A12" s="10" t="s">
        <v>18</v>
      </c>
      <c r="B12" s="10" t="s">
        <v>19</v>
      </c>
      <c r="C12" s="10" t="s">
        <v>73</v>
      </c>
      <c r="D12" s="10" t="s">
        <v>21</v>
      </c>
      <c r="E12" s="15" t="s">
        <v>74</v>
      </c>
      <c r="F12" s="15" t="s">
        <v>75</v>
      </c>
      <c r="G12" s="16" t="s">
        <v>76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40</v>
      </c>
      <c r="M12" s="16">
        <v>41551</v>
      </c>
      <c r="N12" s="15">
        <v>11</v>
      </c>
      <c r="O12" s="17">
        <v>10</v>
      </c>
      <c r="P12" s="10" t="s">
        <v>30</v>
      </c>
      <c r="Q12" s="18" t="s">
        <v>77</v>
      </c>
      <c r="R12" s="10">
        <f ca="1">VLOOKUP(L12,费用明细!B:C,2,0)</f>
        <v>150</v>
      </c>
    </row>
    <row r="13" s="10" customFormat="1" customHeight="1" spans="1:18">
      <c r="A13" s="10" t="s">
        <v>18</v>
      </c>
      <c r="B13" s="10" t="s">
        <v>19</v>
      </c>
      <c r="C13" s="10" t="s">
        <v>78</v>
      </c>
      <c r="D13" s="10" t="s">
        <v>21</v>
      </c>
      <c r="E13" s="15" t="s">
        <v>79</v>
      </c>
      <c r="F13" s="15" t="s">
        <v>80</v>
      </c>
      <c r="G13" s="16" t="s">
        <v>81</v>
      </c>
      <c r="H13" s="10" t="s">
        <v>25</v>
      </c>
      <c r="I13" s="10" t="s">
        <v>26</v>
      </c>
      <c r="J13" s="10" t="s">
        <v>27</v>
      </c>
      <c r="K13" s="10" t="s">
        <v>28</v>
      </c>
      <c r="L13" s="10" t="s">
        <v>29</v>
      </c>
      <c r="M13" s="16">
        <v>45068</v>
      </c>
      <c r="N13" s="15">
        <v>2</v>
      </c>
      <c r="O13" s="17">
        <v>1</v>
      </c>
      <c r="P13" s="10" t="s">
        <v>30</v>
      </c>
      <c r="Q13" s="18" t="s">
        <v>82</v>
      </c>
      <c r="R13" s="10">
        <f ca="1">VLOOKUP(L13,费用明细!B:C,2,0)</f>
        <v>79</v>
      </c>
    </row>
    <row r="14" s="10" customFormat="1" customHeight="1" spans="1:18">
      <c r="A14" s="10" t="s">
        <v>18</v>
      </c>
      <c r="B14" s="10" t="s">
        <v>19</v>
      </c>
      <c r="C14" s="10" t="s">
        <v>83</v>
      </c>
      <c r="D14" s="10" t="s">
        <v>21</v>
      </c>
      <c r="E14" s="15" t="s">
        <v>84</v>
      </c>
      <c r="F14" s="15" t="s">
        <v>85</v>
      </c>
      <c r="G14" s="16" t="s">
        <v>86</v>
      </c>
      <c r="H14" s="10" t="s">
        <v>25</v>
      </c>
      <c r="I14" s="10" t="s">
        <v>26</v>
      </c>
      <c r="J14" s="10" t="s">
        <v>27</v>
      </c>
      <c r="K14" s="10" t="s">
        <v>28</v>
      </c>
      <c r="L14" s="10" t="s">
        <v>29</v>
      </c>
      <c r="M14" s="16">
        <v>45170</v>
      </c>
      <c r="N14" s="15">
        <v>2</v>
      </c>
      <c r="O14" s="17">
        <v>1</v>
      </c>
      <c r="P14" s="10" t="s">
        <v>30</v>
      </c>
      <c r="Q14" s="18">
        <v>13111759331</v>
      </c>
      <c r="R14" s="10">
        <f ca="1">VLOOKUP(L14,费用明细!B:C,2,0)</f>
        <v>79</v>
      </c>
    </row>
    <row r="15" s="10" customFormat="1" customHeight="1" spans="1:18">
      <c r="A15" s="10" t="s">
        <v>18</v>
      </c>
      <c r="B15" s="10" t="s">
        <v>19</v>
      </c>
      <c r="C15" s="10" t="s">
        <v>87</v>
      </c>
      <c r="D15" s="10" t="s">
        <v>59</v>
      </c>
      <c r="E15" s="15" t="s">
        <v>88</v>
      </c>
      <c r="F15" s="15" t="s">
        <v>89</v>
      </c>
      <c r="G15" s="16" t="s">
        <v>90</v>
      </c>
      <c r="H15" s="10" t="s">
        <v>25</v>
      </c>
      <c r="I15" s="10" t="s">
        <v>26</v>
      </c>
      <c r="J15" s="10" t="s">
        <v>27</v>
      </c>
      <c r="K15" s="10" t="s">
        <v>28</v>
      </c>
      <c r="L15" s="10" t="s">
        <v>29</v>
      </c>
      <c r="M15" s="16">
        <v>45191</v>
      </c>
      <c r="N15" s="15">
        <v>2</v>
      </c>
      <c r="O15" s="17">
        <v>1</v>
      </c>
      <c r="P15" s="10" t="s">
        <v>30</v>
      </c>
      <c r="Q15" s="18" t="s">
        <v>91</v>
      </c>
      <c r="R15" s="10">
        <f ca="1">VLOOKUP(L15,费用明细!B:C,2,0)</f>
        <v>79</v>
      </c>
    </row>
    <row r="16" s="10" customFormat="1" customHeight="1" spans="1:18">
      <c r="A16" s="10" t="s">
        <v>18</v>
      </c>
      <c r="B16" s="10" t="s">
        <v>19</v>
      </c>
      <c r="C16" s="10" t="s">
        <v>92</v>
      </c>
      <c r="D16" s="10" t="s">
        <v>21</v>
      </c>
      <c r="E16" s="15" t="s">
        <v>93</v>
      </c>
      <c r="F16" s="15" t="s">
        <v>94</v>
      </c>
      <c r="G16" s="16" t="s">
        <v>95</v>
      </c>
      <c r="H16" s="10" t="s">
        <v>25</v>
      </c>
      <c r="I16" s="10" t="s">
        <v>26</v>
      </c>
      <c r="J16" s="10" t="s">
        <v>27</v>
      </c>
      <c r="K16" s="10" t="s">
        <v>28</v>
      </c>
      <c r="L16" s="10" t="s">
        <v>29</v>
      </c>
      <c r="M16" s="16">
        <v>44502</v>
      </c>
      <c r="N16" s="15">
        <v>3</v>
      </c>
      <c r="O16" s="17">
        <v>2</v>
      </c>
      <c r="P16" s="10" t="s">
        <v>30</v>
      </c>
      <c r="Q16" s="18" t="s">
        <v>96</v>
      </c>
      <c r="R16" s="10">
        <f ca="1">VLOOKUP(L16,费用明细!B:C,2,0)</f>
        <v>79</v>
      </c>
    </row>
    <row r="17" s="10" customFormat="1" customHeight="1" spans="1:18">
      <c r="A17" s="10" t="s">
        <v>18</v>
      </c>
      <c r="B17" s="10" t="s">
        <v>19</v>
      </c>
      <c r="C17" s="10" t="s">
        <v>97</v>
      </c>
      <c r="D17" s="10" t="s">
        <v>21</v>
      </c>
      <c r="E17" s="15" t="s">
        <v>98</v>
      </c>
      <c r="F17" s="15" t="s">
        <v>99</v>
      </c>
      <c r="G17" s="16" t="s">
        <v>100</v>
      </c>
      <c r="H17" s="10" t="s">
        <v>25</v>
      </c>
      <c r="I17" s="10" t="s">
        <v>101</v>
      </c>
      <c r="J17" s="10" t="s">
        <v>27</v>
      </c>
      <c r="K17" s="10" t="s">
        <v>28</v>
      </c>
      <c r="L17" s="10" t="s">
        <v>29</v>
      </c>
      <c r="M17" s="16">
        <v>39266</v>
      </c>
      <c r="N17" s="15">
        <v>18</v>
      </c>
      <c r="O17" s="17">
        <v>17</v>
      </c>
      <c r="P17" s="10" t="s">
        <v>30</v>
      </c>
      <c r="Q17" s="18">
        <v>18634059516</v>
      </c>
      <c r="R17" s="10">
        <f ca="1">VLOOKUP(L17,费用明细!B:C,2,0)</f>
        <v>79</v>
      </c>
    </row>
    <row r="18" s="10" customFormat="1" customHeight="1" spans="1:18">
      <c r="A18" s="10" t="s">
        <v>18</v>
      </c>
      <c r="B18" s="10" t="s">
        <v>19</v>
      </c>
      <c r="C18" s="10" t="s">
        <v>102</v>
      </c>
      <c r="D18" s="10" t="s">
        <v>21</v>
      </c>
      <c r="E18" s="15" t="s">
        <v>103</v>
      </c>
      <c r="F18" s="15" t="s">
        <v>104</v>
      </c>
      <c r="G18" s="16" t="s">
        <v>105</v>
      </c>
      <c r="H18" s="10" t="s">
        <v>25</v>
      </c>
      <c r="I18" s="10" t="s">
        <v>101</v>
      </c>
      <c r="J18" s="10" t="s">
        <v>27</v>
      </c>
      <c r="K18" s="10" t="s">
        <v>28</v>
      </c>
      <c r="L18" s="10" t="s">
        <v>29</v>
      </c>
      <c r="M18" s="16">
        <v>41229</v>
      </c>
      <c r="N18" s="15">
        <v>12</v>
      </c>
      <c r="O18" s="17">
        <v>11</v>
      </c>
      <c r="P18" s="10" t="s">
        <v>30</v>
      </c>
      <c r="Q18" s="18" t="s">
        <v>106</v>
      </c>
      <c r="R18" s="10">
        <f ca="1">VLOOKUP(L18,费用明细!B:C,2,0)</f>
        <v>79</v>
      </c>
    </row>
    <row r="19" s="10" customFormat="1" customHeight="1" spans="1:18">
      <c r="A19" s="10" t="s">
        <v>18</v>
      </c>
      <c r="B19" s="10" t="s">
        <v>19</v>
      </c>
      <c r="C19" s="10" t="s">
        <v>107</v>
      </c>
      <c r="D19" s="10" t="s">
        <v>59</v>
      </c>
      <c r="E19" s="15" t="s">
        <v>108</v>
      </c>
      <c r="F19" s="15" t="s">
        <v>109</v>
      </c>
      <c r="G19" s="16" t="s">
        <v>110</v>
      </c>
      <c r="H19" s="10" t="s">
        <v>25</v>
      </c>
      <c r="I19" s="10" t="s">
        <v>101</v>
      </c>
      <c r="J19" s="10" t="s">
        <v>27</v>
      </c>
      <c r="K19" s="10" t="s">
        <v>28</v>
      </c>
      <c r="L19" s="10" t="s">
        <v>29</v>
      </c>
      <c r="M19" s="16">
        <v>42525</v>
      </c>
      <c r="N19" s="15">
        <v>9</v>
      </c>
      <c r="O19" s="17">
        <v>8</v>
      </c>
      <c r="P19" s="10" t="s">
        <v>30</v>
      </c>
      <c r="Q19" s="18" t="s">
        <v>111</v>
      </c>
      <c r="R19" s="10">
        <f ca="1">VLOOKUP(L19,费用明细!B:C,2,0)</f>
        <v>79</v>
      </c>
    </row>
    <row r="20" s="10" customFormat="1" customHeight="1" spans="1:18">
      <c r="A20" s="10" t="s">
        <v>18</v>
      </c>
      <c r="B20" s="10" t="s">
        <v>19</v>
      </c>
      <c r="C20" s="10" t="s">
        <v>112</v>
      </c>
      <c r="D20" s="10" t="s">
        <v>59</v>
      </c>
      <c r="E20" s="15" t="s">
        <v>113</v>
      </c>
      <c r="F20" s="15" t="s">
        <v>114</v>
      </c>
      <c r="G20" s="16" t="s">
        <v>115</v>
      </c>
      <c r="H20" s="10" t="s">
        <v>25</v>
      </c>
      <c r="I20" s="10" t="s">
        <v>101</v>
      </c>
      <c r="J20" s="10" t="s">
        <v>27</v>
      </c>
      <c r="K20" s="10" t="s">
        <v>28</v>
      </c>
      <c r="L20" s="10" t="s">
        <v>29</v>
      </c>
      <c r="M20" s="16">
        <v>42292</v>
      </c>
      <c r="N20" s="15">
        <v>9</v>
      </c>
      <c r="O20" s="17">
        <v>8</v>
      </c>
      <c r="P20" s="10" t="s">
        <v>30</v>
      </c>
      <c r="Q20" s="18">
        <v>15631700217</v>
      </c>
      <c r="R20" s="10">
        <f ca="1">VLOOKUP(L20,费用明细!B:C,2,0)</f>
        <v>79</v>
      </c>
    </row>
    <row r="21" s="10" customFormat="1" customHeight="1" spans="1:18">
      <c r="A21" s="10" t="s">
        <v>18</v>
      </c>
      <c r="B21" s="10" t="s">
        <v>19</v>
      </c>
      <c r="C21" s="10" t="s">
        <v>116</v>
      </c>
      <c r="D21" s="10" t="s">
        <v>59</v>
      </c>
      <c r="E21" s="15" t="s">
        <v>117</v>
      </c>
      <c r="F21" s="15" t="s">
        <v>118</v>
      </c>
      <c r="G21" s="16" t="s">
        <v>119</v>
      </c>
      <c r="H21" s="10" t="s">
        <v>25</v>
      </c>
      <c r="I21" s="10" t="s">
        <v>101</v>
      </c>
      <c r="J21" s="10" t="s">
        <v>27</v>
      </c>
      <c r="K21" s="10" t="s">
        <v>28</v>
      </c>
      <c r="L21" s="10" t="s">
        <v>29</v>
      </c>
      <c r="M21" s="16">
        <v>42671</v>
      </c>
      <c r="N21" s="15">
        <v>8</v>
      </c>
      <c r="O21" s="17">
        <v>7</v>
      </c>
      <c r="P21" s="10" t="s">
        <v>30</v>
      </c>
      <c r="Q21" s="18" t="s">
        <v>120</v>
      </c>
      <c r="R21" s="10">
        <f ca="1">VLOOKUP(L21,费用明细!B:C,2,0)</f>
        <v>79</v>
      </c>
    </row>
    <row r="22" s="10" customFormat="1" customHeight="1" spans="1:18">
      <c r="A22" s="10" t="s">
        <v>18</v>
      </c>
      <c r="B22" s="10" t="s">
        <v>19</v>
      </c>
      <c r="C22" s="10" t="s">
        <v>121</v>
      </c>
      <c r="D22" s="10" t="s">
        <v>59</v>
      </c>
      <c r="E22" s="15" t="s">
        <v>122</v>
      </c>
      <c r="F22" s="15" t="s">
        <v>123</v>
      </c>
      <c r="G22" s="16" t="s">
        <v>124</v>
      </c>
      <c r="H22" s="10" t="s">
        <v>25</v>
      </c>
      <c r="I22" s="10" t="s">
        <v>101</v>
      </c>
      <c r="J22" s="10" t="s">
        <v>27</v>
      </c>
      <c r="K22" s="10" t="s">
        <v>28</v>
      </c>
      <c r="L22" s="10" t="s">
        <v>29</v>
      </c>
      <c r="M22" s="16">
        <v>43214</v>
      </c>
      <c r="N22" s="15">
        <v>7</v>
      </c>
      <c r="O22" s="17">
        <v>6</v>
      </c>
      <c r="P22" s="10" t="s">
        <v>30</v>
      </c>
      <c r="Q22" s="18" t="s">
        <v>125</v>
      </c>
      <c r="R22" s="10">
        <f ca="1">VLOOKUP(L22,费用明细!B:C,2,0)</f>
        <v>79</v>
      </c>
    </row>
    <row r="23" s="10" customFormat="1" customHeight="1" spans="1:18">
      <c r="A23" s="10" t="s">
        <v>18</v>
      </c>
      <c r="B23" s="10" t="s">
        <v>19</v>
      </c>
      <c r="C23" s="10" t="s">
        <v>126</v>
      </c>
      <c r="D23" s="10" t="s">
        <v>59</v>
      </c>
      <c r="E23" s="15" t="s">
        <v>127</v>
      </c>
      <c r="F23" s="15" t="s">
        <v>128</v>
      </c>
      <c r="G23" s="16" t="s">
        <v>129</v>
      </c>
      <c r="H23" s="10" t="s">
        <v>25</v>
      </c>
      <c r="I23" s="10" t="s">
        <v>101</v>
      </c>
      <c r="J23" s="10" t="s">
        <v>27</v>
      </c>
      <c r="K23" s="10" t="s">
        <v>28</v>
      </c>
      <c r="L23" s="10" t="s">
        <v>29</v>
      </c>
      <c r="M23" s="16">
        <v>44348</v>
      </c>
      <c r="N23" s="15">
        <v>4</v>
      </c>
      <c r="O23" s="17">
        <v>3</v>
      </c>
      <c r="P23" s="10" t="s">
        <v>30</v>
      </c>
      <c r="Q23" s="18">
        <v>13127302865</v>
      </c>
      <c r="R23" s="10">
        <f ca="1">VLOOKUP(L23,费用明细!B:C,2,0)</f>
        <v>79</v>
      </c>
    </row>
    <row r="24" s="10" customFormat="1" customHeight="1" spans="1:18">
      <c r="A24" s="10" t="s">
        <v>18</v>
      </c>
      <c r="B24" s="10" t="s">
        <v>19</v>
      </c>
      <c r="C24" s="10" t="s">
        <v>130</v>
      </c>
      <c r="D24" s="10" t="s">
        <v>21</v>
      </c>
      <c r="E24" s="15" t="s">
        <v>131</v>
      </c>
      <c r="F24" s="15" t="s">
        <v>132</v>
      </c>
      <c r="G24" s="16" t="s">
        <v>133</v>
      </c>
      <c r="H24" s="10" t="s">
        <v>25</v>
      </c>
      <c r="I24" s="10" t="s">
        <v>101</v>
      </c>
      <c r="J24" s="10" t="s">
        <v>27</v>
      </c>
      <c r="K24" s="10" t="s">
        <v>28</v>
      </c>
      <c r="L24" s="10" t="s">
        <v>29</v>
      </c>
      <c r="M24" s="16">
        <v>45002</v>
      </c>
      <c r="N24" s="15">
        <v>2</v>
      </c>
      <c r="O24" s="17">
        <v>1</v>
      </c>
      <c r="P24" s="10" t="s">
        <v>30</v>
      </c>
      <c r="Q24" s="18" t="s">
        <v>134</v>
      </c>
      <c r="R24" s="10">
        <f ca="1">VLOOKUP(L24,费用明细!B:C,2,0)</f>
        <v>79</v>
      </c>
    </row>
    <row r="25" s="10" customFormat="1" customHeight="1" spans="1:18">
      <c r="A25" s="10" t="s">
        <v>18</v>
      </c>
      <c r="B25" s="10" t="s">
        <v>19</v>
      </c>
      <c r="C25" s="10" t="s">
        <v>135</v>
      </c>
      <c r="D25" s="10" t="s">
        <v>21</v>
      </c>
      <c r="E25" s="15" t="s">
        <v>136</v>
      </c>
      <c r="F25" s="15" t="s">
        <v>137</v>
      </c>
      <c r="G25" s="16" t="s">
        <v>138</v>
      </c>
      <c r="H25" s="10" t="s">
        <v>25</v>
      </c>
      <c r="I25" s="10" t="s">
        <v>101</v>
      </c>
      <c r="J25" s="10" t="s">
        <v>27</v>
      </c>
      <c r="K25" s="10" t="s">
        <v>28</v>
      </c>
      <c r="L25" s="10" t="s">
        <v>29</v>
      </c>
      <c r="M25" s="16">
        <v>45005</v>
      </c>
      <c r="N25" s="15">
        <v>2</v>
      </c>
      <c r="O25" s="17">
        <v>1</v>
      </c>
      <c r="P25" s="10" t="s">
        <v>30</v>
      </c>
      <c r="Q25" s="18" t="s">
        <v>139</v>
      </c>
      <c r="R25" s="10">
        <f ca="1">VLOOKUP(L25,费用明细!B:C,2,0)</f>
        <v>79</v>
      </c>
    </row>
    <row r="26" s="10" customFormat="1" customHeight="1" spans="1:18">
      <c r="A26" s="10" t="s">
        <v>18</v>
      </c>
      <c r="B26" s="10" t="s">
        <v>19</v>
      </c>
      <c r="C26" s="10" t="s">
        <v>140</v>
      </c>
      <c r="D26" s="10" t="s">
        <v>21</v>
      </c>
      <c r="E26" s="15" t="s">
        <v>141</v>
      </c>
      <c r="F26" s="15" t="s">
        <v>142</v>
      </c>
      <c r="G26" s="16" t="s">
        <v>143</v>
      </c>
      <c r="H26" s="10" t="s">
        <v>25</v>
      </c>
      <c r="I26" s="10" t="s">
        <v>101</v>
      </c>
      <c r="J26" s="10" t="s">
        <v>27</v>
      </c>
      <c r="K26" s="10" t="s">
        <v>28</v>
      </c>
      <c r="L26" s="10" t="s">
        <v>29</v>
      </c>
      <c r="M26" s="16">
        <v>45216</v>
      </c>
      <c r="N26" s="15">
        <v>1</v>
      </c>
      <c r="O26" s="17">
        <v>1</v>
      </c>
      <c r="P26" s="10" t="s">
        <v>30</v>
      </c>
      <c r="Q26" s="18" t="s">
        <v>144</v>
      </c>
      <c r="R26" s="10">
        <f ca="1">VLOOKUP(L26,费用明细!B:C,2,0)</f>
        <v>79</v>
      </c>
    </row>
    <row r="27" s="10" customFormat="1" customHeight="1" spans="1:18">
      <c r="A27" s="10" t="s">
        <v>18</v>
      </c>
      <c r="B27" s="10" t="s">
        <v>19</v>
      </c>
      <c r="C27" s="10" t="s">
        <v>145</v>
      </c>
      <c r="D27" s="10" t="s">
        <v>59</v>
      </c>
      <c r="E27" s="15" t="s">
        <v>146</v>
      </c>
      <c r="F27" s="15" t="s">
        <v>147</v>
      </c>
      <c r="G27" s="16" t="s">
        <v>148</v>
      </c>
      <c r="H27" s="10" t="s">
        <v>25</v>
      </c>
      <c r="I27" s="10" t="s">
        <v>101</v>
      </c>
      <c r="J27" s="10" t="s">
        <v>27</v>
      </c>
      <c r="K27" s="10" t="s">
        <v>28</v>
      </c>
      <c r="L27" s="10" t="s">
        <v>29</v>
      </c>
      <c r="M27" s="16">
        <v>45318</v>
      </c>
      <c r="N27" s="15">
        <v>1</v>
      </c>
      <c r="O27" s="17">
        <v>1</v>
      </c>
      <c r="P27" s="10" t="s">
        <v>30</v>
      </c>
      <c r="Q27" s="18">
        <v>15030711561</v>
      </c>
      <c r="R27" s="10">
        <f ca="1">VLOOKUP(L27,费用明细!B:C,2,0)</f>
        <v>79</v>
      </c>
    </row>
    <row r="28" s="10" customFormat="1" customHeight="1" spans="1:18">
      <c r="A28" s="10" t="s">
        <v>18</v>
      </c>
      <c r="B28" s="10" t="s">
        <v>19</v>
      </c>
      <c r="C28" s="10" t="s">
        <v>149</v>
      </c>
      <c r="D28" s="10" t="s">
        <v>59</v>
      </c>
      <c r="E28" s="15" t="s">
        <v>150</v>
      </c>
      <c r="F28" s="15" t="s">
        <v>151</v>
      </c>
      <c r="G28" s="16" t="s">
        <v>152</v>
      </c>
      <c r="H28" s="10" t="s">
        <v>25</v>
      </c>
      <c r="I28" s="10" t="s">
        <v>153</v>
      </c>
      <c r="J28" s="10" t="s">
        <v>27</v>
      </c>
      <c r="K28" s="10" t="s">
        <v>28</v>
      </c>
      <c r="L28" s="10" t="s">
        <v>29</v>
      </c>
      <c r="M28" s="16">
        <v>41704</v>
      </c>
      <c r="N28" s="15">
        <v>11</v>
      </c>
      <c r="O28" s="17">
        <v>10</v>
      </c>
      <c r="P28" s="10" t="s">
        <v>30</v>
      </c>
      <c r="Q28" s="18" t="s">
        <v>154</v>
      </c>
      <c r="R28" s="10">
        <f ca="1">VLOOKUP(L28,费用明细!B:C,2,0)</f>
        <v>79</v>
      </c>
    </row>
    <row r="29" s="10" customFormat="1" customHeight="1" spans="1:18">
      <c r="A29" s="10" t="s">
        <v>18</v>
      </c>
      <c r="B29" s="10" t="s">
        <v>19</v>
      </c>
      <c r="C29" s="10" t="s">
        <v>155</v>
      </c>
      <c r="D29" s="10" t="s">
        <v>59</v>
      </c>
      <c r="E29" s="15" t="s">
        <v>156</v>
      </c>
      <c r="F29" s="15" t="s">
        <v>157</v>
      </c>
      <c r="G29" s="16" t="s">
        <v>158</v>
      </c>
      <c r="H29" s="10" t="s">
        <v>25</v>
      </c>
      <c r="I29" s="10" t="s">
        <v>153</v>
      </c>
      <c r="J29" s="10" t="s">
        <v>27</v>
      </c>
      <c r="K29" s="10" t="s">
        <v>28</v>
      </c>
      <c r="L29" s="10" t="s">
        <v>29</v>
      </c>
      <c r="M29" s="16">
        <v>41464</v>
      </c>
      <c r="N29" s="15">
        <v>12</v>
      </c>
      <c r="O29" s="17">
        <v>11</v>
      </c>
      <c r="P29" s="10" t="s">
        <v>30</v>
      </c>
      <c r="Q29" s="18">
        <v>15031713977</v>
      </c>
      <c r="R29" s="10">
        <f ca="1">VLOOKUP(L29,费用明细!B:C,2,0)</f>
        <v>79</v>
      </c>
    </row>
    <row r="30" s="10" customFormat="1" customHeight="1" spans="1:18">
      <c r="A30" s="10" t="s">
        <v>18</v>
      </c>
      <c r="B30" s="10" t="s">
        <v>19</v>
      </c>
      <c r="C30" s="10" t="s">
        <v>159</v>
      </c>
      <c r="D30" s="10" t="s">
        <v>59</v>
      </c>
      <c r="E30" s="15" t="s">
        <v>160</v>
      </c>
      <c r="F30" s="15" t="s">
        <v>161</v>
      </c>
      <c r="G30" s="16" t="s">
        <v>162</v>
      </c>
      <c r="H30" s="10" t="s">
        <v>25</v>
      </c>
      <c r="I30" s="10" t="s">
        <v>153</v>
      </c>
      <c r="J30" s="10" t="s">
        <v>27</v>
      </c>
      <c r="K30" s="10" t="s">
        <v>28</v>
      </c>
      <c r="L30" s="10" t="s">
        <v>29</v>
      </c>
      <c r="M30" s="16">
        <v>41830</v>
      </c>
      <c r="N30" s="15">
        <v>11</v>
      </c>
      <c r="O30" s="17">
        <v>10</v>
      </c>
      <c r="P30" s="10" t="s">
        <v>30</v>
      </c>
      <c r="Q30" s="18">
        <v>18733794186</v>
      </c>
      <c r="R30" s="10">
        <f ca="1">VLOOKUP(L30,费用明细!B:C,2,0)</f>
        <v>79</v>
      </c>
    </row>
    <row r="31" s="10" customFormat="1" customHeight="1" spans="1:18">
      <c r="A31" s="10" t="s">
        <v>18</v>
      </c>
      <c r="B31" s="10" t="s">
        <v>19</v>
      </c>
      <c r="C31" s="10" t="s">
        <v>163</v>
      </c>
      <c r="D31" s="10" t="s">
        <v>21</v>
      </c>
      <c r="E31" s="15" t="s">
        <v>164</v>
      </c>
      <c r="F31" s="15" t="s">
        <v>165</v>
      </c>
      <c r="G31" s="16" t="s">
        <v>166</v>
      </c>
      <c r="H31" s="10" t="s">
        <v>25</v>
      </c>
      <c r="I31" s="10" t="s">
        <v>167</v>
      </c>
      <c r="J31" s="10" t="s">
        <v>27</v>
      </c>
      <c r="K31" s="10" t="s">
        <v>28</v>
      </c>
      <c r="L31" s="10" t="s">
        <v>168</v>
      </c>
      <c r="M31" s="16">
        <v>41830</v>
      </c>
      <c r="N31" s="15">
        <v>11</v>
      </c>
      <c r="O31" s="17">
        <v>10</v>
      </c>
      <c r="P31" s="10" t="s">
        <v>30</v>
      </c>
      <c r="Q31" s="18">
        <v>13785782456</v>
      </c>
      <c r="R31" s="10">
        <f ca="1">VLOOKUP(L31,费用明细!B:C,2,0)</f>
        <v>85</v>
      </c>
    </row>
    <row r="32" s="10" customFormat="1" customHeight="1" spans="1:18">
      <c r="A32" s="10" t="s">
        <v>18</v>
      </c>
      <c r="B32" s="10" t="s">
        <v>19</v>
      </c>
      <c r="C32" s="10" t="s">
        <v>169</v>
      </c>
      <c r="D32" s="10" t="s">
        <v>21</v>
      </c>
      <c r="E32" s="15" t="s">
        <v>170</v>
      </c>
      <c r="F32" s="15" t="s">
        <v>171</v>
      </c>
      <c r="G32" s="16" t="s">
        <v>172</v>
      </c>
      <c r="H32" s="10" t="s">
        <v>25</v>
      </c>
      <c r="I32" s="10" t="s">
        <v>167</v>
      </c>
      <c r="J32" s="10" t="s">
        <v>27</v>
      </c>
      <c r="K32" s="10" t="s">
        <v>28</v>
      </c>
      <c r="L32" s="10" t="s">
        <v>168</v>
      </c>
      <c r="M32" s="16">
        <v>43200</v>
      </c>
      <c r="N32" s="15">
        <v>7</v>
      </c>
      <c r="O32" s="17">
        <v>6</v>
      </c>
      <c r="P32" s="10" t="s">
        <v>30</v>
      </c>
      <c r="Q32" s="18">
        <v>19203375404</v>
      </c>
      <c r="R32" s="10">
        <f ca="1">VLOOKUP(L32,费用明细!B:C,2,0)</f>
        <v>85</v>
      </c>
    </row>
    <row r="33" s="10" customFormat="1" customHeight="1" spans="1:18">
      <c r="A33" s="10" t="s">
        <v>18</v>
      </c>
      <c r="B33" s="10" t="s">
        <v>19</v>
      </c>
      <c r="C33" s="10" t="s">
        <v>173</v>
      </c>
      <c r="D33" s="10" t="s">
        <v>21</v>
      </c>
      <c r="E33" s="15" t="s">
        <v>174</v>
      </c>
      <c r="F33" s="15" t="s">
        <v>175</v>
      </c>
      <c r="G33" s="16" t="s">
        <v>176</v>
      </c>
      <c r="H33" s="10" t="s">
        <v>25</v>
      </c>
      <c r="I33" s="10" t="s">
        <v>167</v>
      </c>
      <c r="J33" s="10" t="s">
        <v>27</v>
      </c>
      <c r="K33" s="10" t="s">
        <v>28</v>
      </c>
      <c r="L33" s="10" t="s">
        <v>168</v>
      </c>
      <c r="M33" s="16">
        <v>39014</v>
      </c>
      <c r="N33" s="15">
        <v>18</v>
      </c>
      <c r="O33" s="17">
        <v>17</v>
      </c>
      <c r="P33" s="10" t="s">
        <v>30</v>
      </c>
      <c r="Q33" s="18">
        <v>13683674004</v>
      </c>
      <c r="R33" s="10">
        <f ca="1">VLOOKUP(L33,费用明细!B:C,2,0)</f>
        <v>85</v>
      </c>
    </row>
    <row r="34" s="10" customFormat="1" customHeight="1" spans="1:18">
      <c r="A34" s="10" t="s">
        <v>18</v>
      </c>
      <c r="B34" s="10" t="s">
        <v>19</v>
      </c>
      <c r="C34" s="10" t="s">
        <v>177</v>
      </c>
      <c r="D34" s="10" t="s">
        <v>21</v>
      </c>
      <c r="E34" s="15" t="s">
        <v>178</v>
      </c>
      <c r="F34" s="15" t="s">
        <v>179</v>
      </c>
      <c r="G34" s="16" t="s">
        <v>180</v>
      </c>
      <c r="H34" s="10" t="s">
        <v>25</v>
      </c>
      <c r="I34" s="10" t="s">
        <v>167</v>
      </c>
      <c r="J34" s="10" t="s">
        <v>27</v>
      </c>
      <c r="K34" s="10" t="s">
        <v>28</v>
      </c>
      <c r="L34" s="10" t="s">
        <v>168</v>
      </c>
      <c r="M34" s="16">
        <v>44616</v>
      </c>
      <c r="N34" s="15">
        <v>3</v>
      </c>
      <c r="O34" s="17">
        <v>2</v>
      </c>
      <c r="P34" s="10" t="s">
        <v>30</v>
      </c>
      <c r="Q34" s="18">
        <v>19931710588</v>
      </c>
      <c r="R34" s="10">
        <f ca="1">VLOOKUP(L34,费用明细!B:C,2,0)</f>
        <v>85</v>
      </c>
    </row>
    <row r="35" s="10" customFormat="1" customHeight="1" spans="1:18">
      <c r="A35" s="10" t="s">
        <v>18</v>
      </c>
      <c r="B35" s="10" t="s">
        <v>19</v>
      </c>
      <c r="C35" s="10" t="s">
        <v>181</v>
      </c>
      <c r="D35" s="10" t="s">
        <v>21</v>
      </c>
      <c r="E35" s="15" t="s">
        <v>182</v>
      </c>
      <c r="F35" s="15" t="s">
        <v>183</v>
      </c>
      <c r="G35" s="16" t="s">
        <v>184</v>
      </c>
      <c r="H35" s="10" t="s">
        <v>25</v>
      </c>
      <c r="I35" s="10" t="s">
        <v>167</v>
      </c>
      <c r="J35" s="10" t="s">
        <v>27</v>
      </c>
      <c r="K35" s="10" t="s">
        <v>28</v>
      </c>
      <c r="L35" s="10" t="s">
        <v>168</v>
      </c>
      <c r="M35" s="16">
        <v>45231</v>
      </c>
      <c r="N35" s="15">
        <v>1</v>
      </c>
      <c r="O35" s="17">
        <v>1</v>
      </c>
      <c r="P35" s="10" t="s">
        <v>30</v>
      </c>
      <c r="Q35" s="18" t="s">
        <v>185</v>
      </c>
      <c r="R35" s="10">
        <f ca="1">VLOOKUP(L35,费用明细!B:C,2,0)</f>
        <v>85</v>
      </c>
    </row>
    <row r="36" s="10" customFormat="1" customHeight="1" spans="1:18">
      <c r="A36" s="10" t="s">
        <v>18</v>
      </c>
      <c r="B36" s="10" t="s">
        <v>19</v>
      </c>
      <c r="C36" s="10" t="s">
        <v>186</v>
      </c>
      <c r="D36" s="10" t="s">
        <v>21</v>
      </c>
      <c r="E36" s="15" t="s">
        <v>187</v>
      </c>
      <c r="F36" s="15" t="s">
        <v>188</v>
      </c>
      <c r="G36" s="16" t="s">
        <v>189</v>
      </c>
      <c r="H36" s="10" t="s">
        <v>25</v>
      </c>
      <c r="I36" s="10" t="s">
        <v>167</v>
      </c>
      <c r="J36" s="10" t="s">
        <v>27</v>
      </c>
      <c r="K36" s="10" t="s">
        <v>28</v>
      </c>
      <c r="L36" s="10" t="s">
        <v>168</v>
      </c>
      <c r="M36" s="16">
        <v>45109</v>
      </c>
      <c r="N36" s="15">
        <v>2</v>
      </c>
      <c r="O36" s="17">
        <v>1</v>
      </c>
      <c r="P36" s="10" t="s">
        <v>30</v>
      </c>
      <c r="Q36" s="18" t="s">
        <v>190</v>
      </c>
      <c r="R36" s="10">
        <f ca="1">VLOOKUP(L36,费用明细!B:C,2,0)</f>
        <v>85</v>
      </c>
    </row>
    <row r="37" s="10" customFormat="1" customHeight="1" spans="1:18">
      <c r="A37" s="10" t="s">
        <v>18</v>
      </c>
      <c r="B37" s="10" t="s">
        <v>19</v>
      </c>
      <c r="C37" s="10" t="s">
        <v>191</v>
      </c>
      <c r="D37" s="10" t="s">
        <v>21</v>
      </c>
      <c r="E37" s="15" t="s">
        <v>192</v>
      </c>
      <c r="F37" s="15" t="s">
        <v>193</v>
      </c>
      <c r="G37" s="16" t="s">
        <v>194</v>
      </c>
      <c r="H37" s="10" t="s">
        <v>25</v>
      </c>
      <c r="I37" s="10" t="s">
        <v>167</v>
      </c>
      <c r="J37" s="10" t="s">
        <v>27</v>
      </c>
      <c r="K37" s="10" t="s">
        <v>28</v>
      </c>
      <c r="L37" s="10" t="s">
        <v>168</v>
      </c>
      <c r="M37" s="16">
        <v>45112</v>
      </c>
      <c r="N37" s="15">
        <v>2</v>
      </c>
      <c r="O37" s="17">
        <v>1</v>
      </c>
      <c r="P37" s="10" t="s">
        <v>30</v>
      </c>
      <c r="Q37" s="18" t="s">
        <v>195</v>
      </c>
      <c r="R37" s="10">
        <f ca="1">VLOOKUP(L37,费用明细!B:C,2,0)</f>
        <v>85</v>
      </c>
    </row>
    <row r="38" s="10" customFormat="1" customHeight="1" spans="1:18">
      <c r="A38" s="10" t="s">
        <v>18</v>
      </c>
      <c r="B38" s="10" t="s">
        <v>19</v>
      </c>
      <c r="C38" s="10" t="s">
        <v>196</v>
      </c>
      <c r="D38" s="10" t="s">
        <v>21</v>
      </c>
      <c r="E38" s="15" t="s">
        <v>197</v>
      </c>
      <c r="F38" s="15" t="s">
        <v>198</v>
      </c>
      <c r="G38" s="16" t="s">
        <v>199</v>
      </c>
      <c r="H38" s="10" t="s">
        <v>25</v>
      </c>
      <c r="I38" s="10" t="s">
        <v>167</v>
      </c>
      <c r="J38" s="10" t="s">
        <v>27</v>
      </c>
      <c r="K38" s="10" t="s">
        <v>28</v>
      </c>
      <c r="L38" s="10" t="s">
        <v>168</v>
      </c>
      <c r="M38" s="16">
        <v>45113</v>
      </c>
      <c r="N38" s="15">
        <v>2</v>
      </c>
      <c r="O38" s="17">
        <v>1</v>
      </c>
      <c r="P38" s="10" t="s">
        <v>30</v>
      </c>
      <c r="Q38" s="18" t="s">
        <v>200</v>
      </c>
      <c r="R38" s="10">
        <f ca="1">VLOOKUP(L38,费用明细!B:C,2,0)</f>
        <v>85</v>
      </c>
    </row>
    <row r="39" s="10" customFormat="1" customHeight="1" spans="1:18">
      <c r="A39" s="10" t="s">
        <v>18</v>
      </c>
      <c r="B39" s="10" t="s">
        <v>19</v>
      </c>
      <c r="C39" s="10" t="s">
        <v>201</v>
      </c>
      <c r="D39" s="10" t="s">
        <v>21</v>
      </c>
      <c r="E39" s="15" t="s">
        <v>202</v>
      </c>
      <c r="F39" s="15" t="s">
        <v>203</v>
      </c>
      <c r="G39" s="16" t="s">
        <v>204</v>
      </c>
      <c r="H39" s="10" t="s">
        <v>25</v>
      </c>
      <c r="I39" s="10" t="s">
        <v>167</v>
      </c>
      <c r="J39" s="10" t="s">
        <v>27</v>
      </c>
      <c r="K39" s="10" t="s">
        <v>28</v>
      </c>
      <c r="L39" s="10" t="s">
        <v>168</v>
      </c>
      <c r="M39" s="16">
        <v>45120</v>
      </c>
      <c r="N39" s="15">
        <v>2</v>
      </c>
      <c r="O39" s="17">
        <v>1</v>
      </c>
      <c r="P39" s="10" t="s">
        <v>30</v>
      </c>
      <c r="Q39" s="18" t="s">
        <v>205</v>
      </c>
      <c r="R39" s="10">
        <f ca="1">VLOOKUP(L39,费用明细!B:C,2,0)</f>
        <v>85</v>
      </c>
    </row>
    <row r="40" s="10" customFormat="1" customHeight="1" spans="1:18">
      <c r="A40" s="10" t="s">
        <v>18</v>
      </c>
      <c r="B40" s="10" t="s">
        <v>19</v>
      </c>
      <c r="C40" s="10" t="s">
        <v>206</v>
      </c>
      <c r="D40" s="10" t="s">
        <v>59</v>
      </c>
      <c r="E40" s="15" t="s">
        <v>207</v>
      </c>
      <c r="F40" s="15" t="s">
        <v>208</v>
      </c>
      <c r="G40" s="16" t="s">
        <v>209</v>
      </c>
      <c r="H40" s="10" t="s">
        <v>25</v>
      </c>
      <c r="I40" s="10" t="s">
        <v>167</v>
      </c>
      <c r="J40" s="10" t="s">
        <v>27</v>
      </c>
      <c r="K40" s="10" t="s">
        <v>28</v>
      </c>
      <c r="L40" s="10" t="s">
        <v>168</v>
      </c>
      <c r="M40" s="16">
        <v>45143</v>
      </c>
      <c r="N40" s="15">
        <v>2</v>
      </c>
      <c r="O40" s="17">
        <v>1</v>
      </c>
      <c r="P40" s="10" t="s">
        <v>30</v>
      </c>
      <c r="Q40" s="18" t="s">
        <v>210</v>
      </c>
      <c r="R40" s="10">
        <f ca="1">VLOOKUP(L40,费用明细!B:C,2,0)</f>
        <v>85</v>
      </c>
    </row>
    <row r="41" s="10" customFormat="1" customHeight="1" spans="1:18">
      <c r="A41" s="10" t="s">
        <v>18</v>
      </c>
      <c r="B41" s="10" t="s">
        <v>19</v>
      </c>
      <c r="C41" s="10" t="s">
        <v>211</v>
      </c>
      <c r="D41" s="10" t="s">
        <v>21</v>
      </c>
      <c r="E41" s="15" t="s">
        <v>212</v>
      </c>
      <c r="F41" s="15" t="s">
        <v>213</v>
      </c>
      <c r="G41" s="16" t="s">
        <v>214</v>
      </c>
      <c r="H41" s="10" t="s">
        <v>25</v>
      </c>
      <c r="I41" s="10" t="s">
        <v>167</v>
      </c>
      <c r="J41" s="10" t="s">
        <v>27</v>
      </c>
      <c r="K41" s="10" t="s">
        <v>28</v>
      </c>
      <c r="L41" s="10" t="s">
        <v>168</v>
      </c>
      <c r="M41" s="16">
        <v>45595</v>
      </c>
      <c r="N41" s="15" t="s">
        <v>215</v>
      </c>
      <c r="O41" s="17">
        <v>1</v>
      </c>
      <c r="P41" s="10" t="s">
        <v>30</v>
      </c>
      <c r="Q41" s="18" t="s">
        <v>216</v>
      </c>
      <c r="R41" s="10">
        <f ca="1">VLOOKUP(L41,费用明细!B:C,2,0)</f>
        <v>85</v>
      </c>
    </row>
    <row r="42" s="10" customFormat="1" customHeight="1" spans="1:18">
      <c r="A42" s="10" t="s">
        <v>18</v>
      </c>
      <c r="B42" s="10" t="s">
        <v>19</v>
      </c>
      <c r="C42" s="10" t="s">
        <v>217</v>
      </c>
      <c r="D42" s="10" t="s">
        <v>59</v>
      </c>
      <c r="E42" s="15" t="s">
        <v>218</v>
      </c>
      <c r="F42" s="15" t="s">
        <v>219</v>
      </c>
      <c r="G42" s="16" t="s">
        <v>220</v>
      </c>
      <c r="H42" s="10" t="s">
        <v>25</v>
      </c>
      <c r="I42" s="10" t="s">
        <v>221</v>
      </c>
      <c r="J42" s="10" t="s">
        <v>27</v>
      </c>
      <c r="K42" s="10" t="s">
        <v>28</v>
      </c>
      <c r="L42" s="10" t="s">
        <v>29</v>
      </c>
      <c r="M42" s="16">
        <v>42653</v>
      </c>
      <c r="N42" s="15">
        <v>8</v>
      </c>
      <c r="O42" s="17">
        <v>7</v>
      </c>
      <c r="P42" s="10" t="s">
        <v>30</v>
      </c>
      <c r="Q42" s="18" t="s">
        <v>222</v>
      </c>
      <c r="R42" s="10">
        <f ca="1">VLOOKUP(L42,费用明细!B:C,2,0)</f>
        <v>79</v>
      </c>
    </row>
    <row r="43" s="10" customFormat="1" customHeight="1" spans="1:18">
      <c r="A43" s="10" t="s">
        <v>18</v>
      </c>
      <c r="B43" s="10" t="s">
        <v>19</v>
      </c>
      <c r="C43" s="10" t="s">
        <v>223</v>
      </c>
      <c r="D43" s="10" t="s">
        <v>59</v>
      </c>
      <c r="E43" s="15" t="s">
        <v>224</v>
      </c>
      <c r="F43" s="15" t="s">
        <v>225</v>
      </c>
      <c r="G43" s="16" t="s">
        <v>226</v>
      </c>
      <c r="H43" s="10" t="s">
        <v>25</v>
      </c>
      <c r="I43" s="10" t="s">
        <v>221</v>
      </c>
      <c r="J43" s="10" t="s">
        <v>27</v>
      </c>
      <c r="K43" s="10" t="s">
        <v>28</v>
      </c>
      <c r="L43" s="10" t="s">
        <v>29</v>
      </c>
      <c r="M43" s="16">
        <v>42844</v>
      </c>
      <c r="N43" s="15">
        <v>8</v>
      </c>
      <c r="O43" s="17">
        <v>7</v>
      </c>
      <c r="P43" s="10" t="s">
        <v>30</v>
      </c>
      <c r="Q43" s="18">
        <v>15100876879</v>
      </c>
      <c r="R43" s="10">
        <f ca="1">VLOOKUP(L43,费用明细!B:C,2,0)</f>
        <v>79</v>
      </c>
    </row>
    <row r="44" s="10" customFormat="1" customHeight="1" spans="1:18">
      <c r="A44" s="10" t="s">
        <v>18</v>
      </c>
      <c r="B44" s="10" t="s">
        <v>19</v>
      </c>
      <c r="C44" s="10" t="s">
        <v>227</v>
      </c>
      <c r="D44" s="10" t="s">
        <v>59</v>
      </c>
      <c r="E44" s="15" t="s">
        <v>228</v>
      </c>
      <c r="F44" s="15" t="s">
        <v>229</v>
      </c>
      <c r="G44" s="16" t="s">
        <v>230</v>
      </c>
      <c r="H44" s="10" t="s">
        <v>25</v>
      </c>
      <c r="I44" s="10" t="s">
        <v>221</v>
      </c>
      <c r="J44" s="10" t="s">
        <v>27</v>
      </c>
      <c r="K44" s="10" t="s">
        <v>28</v>
      </c>
      <c r="L44" s="10" t="s">
        <v>29</v>
      </c>
      <c r="M44" s="16">
        <v>43270</v>
      </c>
      <c r="N44" s="15">
        <v>7</v>
      </c>
      <c r="O44" s="17">
        <v>6</v>
      </c>
      <c r="P44" s="10" t="s">
        <v>30</v>
      </c>
      <c r="Q44" s="18">
        <v>15030718686</v>
      </c>
      <c r="R44" s="10">
        <f ca="1">VLOOKUP(L44,费用明细!B:C,2,0)</f>
        <v>79</v>
      </c>
    </row>
    <row r="45" s="10" customFormat="1" customHeight="1" spans="1:18">
      <c r="A45" s="10" t="s">
        <v>18</v>
      </c>
      <c r="B45" s="10" t="s">
        <v>19</v>
      </c>
      <c r="C45" s="10" t="s">
        <v>231</v>
      </c>
      <c r="D45" s="10" t="s">
        <v>59</v>
      </c>
      <c r="E45" s="15" t="s">
        <v>232</v>
      </c>
      <c r="F45" s="15" t="s">
        <v>233</v>
      </c>
      <c r="G45" s="16" t="s">
        <v>234</v>
      </c>
      <c r="H45" s="10" t="s">
        <v>25</v>
      </c>
      <c r="I45" s="10" t="s">
        <v>221</v>
      </c>
      <c r="J45" s="10" t="s">
        <v>27</v>
      </c>
      <c r="K45" s="10" t="s">
        <v>28</v>
      </c>
      <c r="L45" s="10" t="s">
        <v>29</v>
      </c>
      <c r="M45" s="16">
        <v>43179</v>
      </c>
      <c r="N45" s="15">
        <v>7</v>
      </c>
      <c r="O45" s="17">
        <v>6</v>
      </c>
      <c r="P45" s="10" t="s">
        <v>30</v>
      </c>
      <c r="Q45" s="18">
        <v>13230708725</v>
      </c>
      <c r="R45" s="10">
        <f ca="1">VLOOKUP(L45,费用明细!B:C,2,0)</f>
        <v>79</v>
      </c>
    </row>
    <row r="46" s="10" customFormat="1" customHeight="1" spans="1:18">
      <c r="A46" s="10" t="s">
        <v>18</v>
      </c>
      <c r="B46" s="10" t="s">
        <v>19</v>
      </c>
      <c r="C46" s="10" t="s">
        <v>235</v>
      </c>
      <c r="D46" s="10" t="s">
        <v>59</v>
      </c>
      <c r="E46" s="15" t="s">
        <v>236</v>
      </c>
      <c r="F46" s="15" t="s">
        <v>237</v>
      </c>
      <c r="G46" s="16" t="s">
        <v>238</v>
      </c>
      <c r="H46" s="10" t="s">
        <v>25</v>
      </c>
      <c r="I46" s="10" t="s">
        <v>221</v>
      </c>
      <c r="J46" s="10" t="s">
        <v>27</v>
      </c>
      <c r="K46" s="10" t="s">
        <v>28</v>
      </c>
      <c r="L46" s="10" t="s">
        <v>29</v>
      </c>
      <c r="M46" s="16">
        <v>42774</v>
      </c>
      <c r="N46" s="15">
        <v>8</v>
      </c>
      <c r="O46" s="17">
        <v>7</v>
      </c>
      <c r="P46" s="10" t="s">
        <v>30</v>
      </c>
      <c r="Q46" s="18" t="s">
        <v>239</v>
      </c>
      <c r="R46" s="10">
        <f ca="1">VLOOKUP(L46,费用明细!B:C,2,0)</f>
        <v>79</v>
      </c>
    </row>
    <row r="47" s="10" customFormat="1" customHeight="1" spans="1:18">
      <c r="A47" s="10" t="s">
        <v>18</v>
      </c>
      <c r="B47" s="10" t="s">
        <v>19</v>
      </c>
      <c r="C47" s="10" t="s">
        <v>240</v>
      </c>
      <c r="D47" s="10" t="s">
        <v>59</v>
      </c>
      <c r="E47" s="15" t="s">
        <v>241</v>
      </c>
      <c r="F47" s="15" t="s">
        <v>242</v>
      </c>
      <c r="G47" s="16" t="s">
        <v>243</v>
      </c>
      <c r="H47" s="10" t="s">
        <v>25</v>
      </c>
      <c r="I47" s="10" t="s">
        <v>221</v>
      </c>
      <c r="J47" s="10" t="s">
        <v>27</v>
      </c>
      <c r="K47" s="10" t="s">
        <v>28</v>
      </c>
      <c r="L47" s="10" t="s">
        <v>29</v>
      </c>
      <c r="M47" s="16">
        <v>42089</v>
      </c>
      <c r="N47" s="15" t="s">
        <v>61</v>
      </c>
      <c r="O47" s="17">
        <v>10</v>
      </c>
      <c r="P47" s="10" t="s">
        <v>30</v>
      </c>
      <c r="Q47" s="18">
        <v>15128736425</v>
      </c>
      <c r="R47" s="10">
        <f ca="1">VLOOKUP(L47,费用明细!B:C,2,0)</f>
        <v>79</v>
      </c>
    </row>
    <row r="48" s="10" customFormat="1" customHeight="1" spans="1:18">
      <c r="A48" s="10" t="s">
        <v>18</v>
      </c>
      <c r="B48" s="10" t="s">
        <v>19</v>
      </c>
      <c r="C48" s="10" t="s">
        <v>244</v>
      </c>
      <c r="D48" s="10" t="s">
        <v>59</v>
      </c>
      <c r="E48" s="15" t="s">
        <v>245</v>
      </c>
      <c r="F48" s="15" t="s">
        <v>246</v>
      </c>
      <c r="G48" s="16" t="s">
        <v>247</v>
      </c>
      <c r="H48" s="10" t="s">
        <v>25</v>
      </c>
      <c r="I48" s="10" t="s">
        <v>221</v>
      </c>
      <c r="J48" s="10" t="s">
        <v>27</v>
      </c>
      <c r="K48" s="10" t="s">
        <v>28</v>
      </c>
      <c r="L48" s="10" t="s">
        <v>29</v>
      </c>
      <c r="M48" s="16">
        <v>42556</v>
      </c>
      <c r="N48" s="15">
        <v>9</v>
      </c>
      <c r="O48" s="17">
        <v>8</v>
      </c>
      <c r="P48" s="10" t="s">
        <v>30</v>
      </c>
      <c r="Q48" s="18">
        <v>15076737060</v>
      </c>
      <c r="R48" s="10">
        <f ca="1">VLOOKUP(L48,费用明细!B:C,2,0)</f>
        <v>79</v>
      </c>
    </row>
    <row r="49" s="10" customFormat="1" customHeight="1" spans="1:18">
      <c r="A49" s="10" t="s">
        <v>18</v>
      </c>
      <c r="B49" s="10" t="s">
        <v>19</v>
      </c>
      <c r="C49" s="10" t="s">
        <v>248</v>
      </c>
      <c r="D49" s="10" t="s">
        <v>59</v>
      </c>
      <c r="E49" s="15" t="s">
        <v>249</v>
      </c>
      <c r="F49" s="15" t="s">
        <v>250</v>
      </c>
      <c r="G49" s="16" t="s">
        <v>251</v>
      </c>
      <c r="H49" s="10" t="s">
        <v>25</v>
      </c>
      <c r="I49" s="10" t="s">
        <v>221</v>
      </c>
      <c r="J49" s="10" t="s">
        <v>27</v>
      </c>
      <c r="K49" s="10" t="s">
        <v>28</v>
      </c>
      <c r="L49" s="10" t="s">
        <v>29</v>
      </c>
      <c r="M49" s="16">
        <v>42809</v>
      </c>
      <c r="N49" s="15">
        <v>8</v>
      </c>
      <c r="O49" s="17">
        <v>7</v>
      </c>
      <c r="P49" s="10" t="s">
        <v>30</v>
      </c>
      <c r="Q49" s="18">
        <v>15630710266</v>
      </c>
      <c r="R49" s="10">
        <f ca="1">VLOOKUP(L49,费用明细!B:C,2,0)</f>
        <v>79</v>
      </c>
    </row>
    <row r="50" s="10" customFormat="1" customHeight="1" spans="1:18">
      <c r="A50" s="10" t="s">
        <v>18</v>
      </c>
      <c r="B50" s="10" t="s">
        <v>19</v>
      </c>
      <c r="C50" s="10" t="s">
        <v>252</v>
      </c>
      <c r="D50" s="10" t="s">
        <v>59</v>
      </c>
      <c r="E50" s="15" t="s">
        <v>253</v>
      </c>
      <c r="F50" s="15" t="s">
        <v>254</v>
      </c>
      <c r="G50" s="16" t="s">
        <v>255</v>
      </c>
      <c r="H50" s="10" t="s">
        <v>25</v>
      </c>
      <c r="I50" s="10" t="s">
        <v>221</v>
      </c>
      <c r="J50" s="10" t="s">
        <v>27</v>
      </c>
      <c r="K50" s="10" t="s">
        <v>28</v>
      </c>
      <c r="L50" s="10" t="s">
        <v>29</v>
      </c>
      <c r="M50" s="16">
        <v>43759</v>
      </c>
      <c r="N50" s="15">
        <v>5</v>
      </c>
      <c r="O50" s="17">
        <v>4</v>
      </c>
      <c r="P50" s="10" t="s">
        <v>30</v>
      </c>
      <c r="Q50" s="18">
        <v>13463796397</v>
      </c>
      <c r="R50" s="10">
        <f ca="1">VLOOKUP(L50,费用明细!B:C,2,0)</f>
        <v>79</v>
      </c>
    </row>
    <row r="51" s="10" customFormat="1" customHeight="1" spans="1:18">
      <c r="A51" s="10" t="s">
        <v>18</v>
      </c>
      <c r="B51" s="10" t="s">
        <v>19</v>
      </c>
      <c r="C51" s="10" t="s">
        <v>256</v>
      </c>
      <c r="D51" s="10" t="s">
        <v>59</v>
      </c>
      <c r="E51" s="15" t="s">
        <v>257</v>
      </c>
      <c r="F51" s="15" t="s">
        <v>258</v>
      </c>
      <c r="G51" s="16" t="s">
        <v>259</v>
      </c>
      <c r="H51" s="10" t="s">
        <v>25</v>
      </c>
      <c r="I51" s="10" t="s">
        <v>221</v>
      </c>
      <c r="J51" s="10" t="s">
        <v>27</v>
      </c>
      <c r="K51" s="10" t="s">
        <v>28</v>
      </c>
      <c r="L51" s="10" t="s">
        <v>29</v>
      </c>
      <c r="M51" s="16">
        <v>43736</v>
      </c>
      <c r="N51" s="15">
        <v>5</v>
      </c>
      <c r="O51" s="17">
        <v>4</v>
      </c>
      <c r="P51" s="10" t="s">
        <v>30</v>
      </c>
      <c r="Q51" s="18">
        <v>13400171595</v>
      </c>
      <c r="R51" s="10">
        <f ca="1">VLOOKUP(L51,费用明细!B:C,2,0)</f>
        <v>79</v>
      </c>
    </row>
    <row r="52" s="10" customFormat="1" customHeight="1" spans="1:18">
      <c r="A52" s="10" t="s">
        <v>18</v>
      </c>
      <c r="B52" s="10" t="s">
        <v>19</v>
      </c>
      <c r="C52" s="10" t="s">
        <v>260</v>
      </c>
      <c r="D52" s="10" t="s">
        <v>59</v>
      </c>
      <c r="E52" s="15" t="s">
        <v>261</v>
      </c>
      <c r="F52" s="15" t="s">
        <v>262</v>
      </c>
      <c r="G52" s="16" t="s">
        <v>263</v>
      </c>
      <c r="H52" s="10" t="s">
        <v>25</v>
      </c>
      <c r="I52" s="10" t="s">
        <v>221</v>
      </c>
      <c r="J52" s="10" t="s">
        <v>27</v>
      </c>
      <c r="K52" s="10" t="s">
        <v>28</v>
      </c>
      <c r="L52" s="10" t="s">
        <v>29</v>
      </c>
      <c r="M52" s="16">
        <v>44006</v>
      </c>
      <c r="N52" s="15">
        <v>5</v>
      </c>
      <c r="O52" s="17">
        <v>4</v>
      </c>
      <c r="P52" s="10" t="s">
        <v>30</v>
      </c>
      <c r="Q52" s="18">
        <v>17717799235</v>
      </c>
      <c r="R52" s="10">
        <f ca="1">VLOOKUP(L52,费用明细!B:C,2,0)</f>
        <v>79</v>
      </c>
    </row>
    <row r="53" s="10" customFormat="1" customHeight="1" spans="1:18">
      <c r="A53" s="10" t="s">
        <v>18</v>
      </c>
      <c r="B53" s="10" t="s">
        <v>19</v>
      </c>
      <c r="C53" s="10" t="s">
        <v>264</v>
      </c>
      <c r="D53" s="10" t="s">
        <v>59</v>
      </c>
      <c r="E53" s="15" t="s">
        <v>265</v>
      </c>
      <c r="F53" s="15" t="s">
        <v>266</v>
      </c>
      <c r="G53" s="16" t="s">
        <v>267</v>
      </c>
      <c r="H53" s="10" t="s">
        <v>25</v>
      </c>
      <c r="I53" s="10" t="s">
        <v>221</v>
      </c>
      <c r="J53" s="10" t="s">
        <v>27</v>
      </c>
      <c r="K53" s="10" t="s">
        <v>28</v>
      </c>
      <c r="L53" s="10" t="s">
        <v>29</v>
      </c>
      <c r="M53" s="16">
        <v>44431</v>
      </c>
      <c r="N53" s="15">
        <v>4</v>
      </c>
      <c r="O53" s="17">
        <v>3</v>
      </c>
      <c r="P53" s="10" t="s">
        <v>30</v>
      </c>
      <c r="Q53" s="18">
        <v>13513173486</v>
      </c>
      <c r="R53" s="10">
        <f ca="1">VLOOKUP(L53,费用明细!B:C,2,0)</f>
        <v>79</v>
      </c>
    </row>
    <row r="54" s="10" customFormat="1" customHeight="1" spans="1:18">
      <c r="A54" s="10" t="s">
        <v>18</v>
      </c>
      <c r="B54" s="10" t="s">
        <v>19</v>
      </c>
      <c r="C54" s="10" t="s">
        <v>268</v>
      </c>
      <c r="D54" s="10" t="s">
        <v>59</v>
      </c>
      <c r="E54" s="15" t="s">
        <v>269</v>
      </c>
      <c r="F54" s="15" t="s">
        <v>270</v>
      </c>
      <c r="G54" s="16" t="s">
        <v>271</v>
      </c>
      <c r="H54" s="10" t="s">
        <v>25</v>
      </c>
      <c r="I54" s="10" t="s">
        <v>221</v>
      </c>
      <c r="J54" s="10" t="s">
        <v>27</v>
      </c>
      <c r="K54" s="10" t="s">
        <v>28</v>
      </c>
      <c r="L54" s="10" t="s">
        <v>29</v>
      </c>
      <c r="M54" s="16">
        <v>45561</v>
      </c>
      <c r="N54" s="15" t="s">
        <v>215</v>
      </c>
      <c r="O54" s="17">
        <v>1</v>
      </c>
      <c r="P54" s="10" t="s">
        <v>30</v>
      </c>
      <c r="Q54" s="18" t="s">
        <v>272</v>
      </c>
      <c r="R54" s="10">
        <f ca="1">VLOOKUP(L54,费用明细!B:C,2,0)</f>
        <v>79</v>
      </c>
    </row>
    <row r="55" s="10" customFormat="1" customHeight="1" spans="1:18">
      <c r="A55" s="10" t="s">
        <v>18</v>
      </c>
      <c r="B55" s="10" t="s">
        <v>19</v>
      </c>
      <c r="C55" s="10" t="s">
        <v>273</v>
      </c>
      <c r="D55" s="10" t="s">
        <v>21</v>
      </c>
      <c r="E55" s="15" t="s">
        <v>274</v>
      </c>
      <c r="F55" s="15" t="s">
        <v>275</v>
      </c>
      <c r="G55" s="16" t="s">
        <v>276</v>
      </c>
      <c r="H55" s="10" t="s">
        <v>25</v>
      </c>
      <c r="I55" s="10" t="s">
        <v>277</v>
      </c>
      <c r="J55" s="10" t="s">
        <v>27</v>
      </c>
      <c r="K55" s="10" t="s">
        <v>28</v>
      </c>
      <c r="L55" s="10" t="s">
        <v>40</v>
      </c>
      <c r="M55" s="16">
        <v>41254</v>
      </c>
      <c r="N55" s="15">
        <v>12</v>
      </c>
      <c r="O55" s="17">
        <v>11</v>
      </c>
      <c r="P55" s="10" t="s">
        <v>30</v>
      </c>
      <c r="Q55" s="18" t="s">
        <v>278</v>
      </c>
      <c r="R55" s="10">
        <f ca="1">VLOOKUP(L55,费用明细!B:C,2,0)</f>
        <v>150</v>
      </c>
    </row>
    <row r="56" s="10" customFormat="1" customHeight="1" spans="1:18">
      <c r="A56" s="10" t="s">
        <v>18</v>
      </c>
      <c r="B56" s="10" t="s">
        <v>19</v>
      </c>
      <c r="C56" s="10" t="s">
        <v>279</v>
      </c>
      <c r="D56" s="10" t="s">
        <v>21</v>
      </c>
      <c r="E56" s="15" t="s">
        <v>280</v>
      </c>
      <c r="F56" s="15" t="s">
        <v>281</v>
      </c>
      <c r="G56" s="16" t="s">
        <v>282</v>
      </c>
      <c r="H56" s="10" t="s">
        <v>25</v>
      </c>
      <c r="I56" s="10" t="s">
        <v>277</v>
      </c>
      <c r="J56" s="10" t="s">
        <v>27</v>
      </c>
      <c r="K56" s="10" t="s">
        <v>28</v>
      </c>
      <c r="L56" s="10" t="s">
        <v>40</v>
      </c>
      <c r="M56" s="16">
        <v>40022</v>
      </c>
      <c r="N56" s="15">
        <v>16</v>
      </c>
      <c r="O56" s="17">
        <v>15</v>
      </c>
      <c r="P56" s="10" t="s">
        <v>30</v>
      </c>
      <c r="Q56" s="18">
        <v>15732720893</v>
      </c>
      <c r="R56" s="10">
        <f ca="1">VLOOKUP(L56,费用明细!B:C,2,0)</f>
        <v>150</v>
      </c>
    </row>
    <row r="57" s="10" customFormat="1" customHeight="1" spans="1:18">
      <c r="A57" s="10" t="s">
        <v>18</v>
      </c>
      <c r="B57" s="10" t="s">
        <v>19</v>
      </c>
      <c r="C57" s="10" t="s">
        <v>283</v>
      </c>
      <c r="D57" s="10" t="s">
        <v>21</v>
      </c>
      <c r="E57" s="15" t="s">
        <v>284</v>
      </c>
      <c r="F57" s="15" t="s">
        <v>285</v>
      </c>
      <c r="G57" s="16" t="s">
        <v>286</v>
      </c>
      <c r="H57" s="10" t="s">
        <v>25</v>
      </c>
      <c r="I57" s="10" t="s">
        <v>277</v>
      </c>
      <c r="J57" s="10" t="s">
        <v>27</v>
      </c>
      <c r="K57" s="10" t="s">
        <v>28</v>
      </c>
      <c r="L57" s="10" t="s">
        <v>40</v>
      </c>
      <c r="M57" s="16">
        <v>40964</v>
      </c>
      <c r="N57" s="15">
        <v>13</v>
      </c>
      <c r="O57" s="17">
        <v>12</v>
      </c>
      <c r="P57" s="10" t="s">
        <v>30</v>
      </c>
      <c r="Q57" s="18" t="s">
        <v>287</v>
      </c>
      <c r="R57" s="10">
        <f ca="1">VLOOKUP(L57,费用明细!B:C,2,0)</f>
        <v>150</v>
      </c>
    </row>
    <row r="58" s="10" customFormat="1" customHeight="1" spans="1:18">
      <c r="A58" s="10" t="s">
        <v>18</v>
      </c>
      <c r="B58" s="10" t="s">
        <v>19</v>
      </c>
      <c r="C58" s="10" t="s">
        <v>288</v>
      </c>
      <c r="D58" s="10" t="s">
        <v>21</v>
      </c>
      <c r="E58" s="15" t="s">
        <v>289</v>
      </c>
      <c r="F58" s="15" t="s">
        <v>290</v>
      </c>
      <c r="G58" s="16" t="s">
        <v>291</v>
      </c>
      <c r="H58" s="10" t="s">
        <v>25</v>
      </c>
      <c r="I58" s="10" t="s">
        <v>277</v>
      </c>
      <c r="J58" s="10" t="s">
        <v>27</v>
      </c>
      <c r="K58" s="10" t="s">
        <v>28</v>
      </c>
      <c r="L58" s="10" t="s">
        <v>40</v>
      </c>
      <c r="M58" s="16">
        <v>40583</v>
      </c>
      <c r="N58" s="15">
        <v>14</v>
      </c>
      <c r="O58" s="17">
        <v>13</v>
      </c>
      <c r="P58" s="10" t="s">
        <v>30</v>
      </c>
      <c r="Q58" s="18" t="s">
        <v>292</v>
      </c>
      <c r="R58" s="10">
        <f ca="1">VLOOKUP(L58,费用明细!B:C,2,0)</f>
        <v>150</v>
      </c>
    </row>
    <row r="59" s="10" customFormat="1" customHeight="1" spans="1:18">
      <c r="A59" s="10" t="s">
        <v>18</v>
      </c>
      <c r="B59" s="10" t="s">
        <v>19</v>
      </c>
      <c r="C59" s="10" t="s">
        <v>293</v>
      </c>
      <c r="D59" s="10" t="s">
        <v>21</v>
      </c>
      <c r="E59" s="15" t="s">
        <v>294</v>
      </c>
      <c r="F59" s="15" t="s">
        <v>295</v>
      </c>
      <c r="G59" s="16" t="s">
        <v>296</v>
      </c>
      <c r="H59" s="10" t="s">
        <v>25</v>
      </c>
      <c r="I59" s="10" t="s">
        <v>277</v>
      </c>
      <c r="J59" s="10" t="s">
        <v>27</v>
      </c>
      <c r="K59" s="10" t="s">
        <v>28</v>
      </c>
      <c r="L59" s="10" t="s">
        <v>40</v>
      </c>
      <c r="M59" s="16">
        <v>41387</v>
      </c>
      <c r="N59" s="15">
        <v>12</v>
      </c>
      <c r="O59" s="17">
        <v>11</v>
      </c>
      <c r="P59" s="10" t="s">
        <v>30</v>
      </c>
      <c r="Q59" s="18" t="s">
        <v>297</v>
      </c>
      <c r="R59" s="10">
        <f ca="1">VLOOKUP(L59,费用明细!B:C,2,0)</f>
        <v>150</v>
      </c>
    </row>
    <row r="60" s="10" customFormat="1" customHeight="1" spans="1:18">
      <c r="A60" s="10" t="s">
        <v>18</v>
      </c>
      <c r="B60" s="10" t="s">
        <v>19</v>
      </c>
      <c r="C60" s="10" t="s">
        <v>298</v>
      </c>
      <c r="D60" s="10" t="s">
        <v>21</v>
      </c>
      <c r="E60" s="15" t="s">
        <v>299</v>
      </c>
      <c r="F60" s="15" t="s">
        <v>300</v>
      </c>
      <c r="G60" s="16" t="s">
        <v>301</v>
      </c>
      <c r="H60" s="10" t="s">
        <v>25</v>
      </c>
      <c r="I60" s="10" t="s">
        <v>277</v>
      </c>
      <c r="J60" s="10" t="s">
        <v>27</v>
      </c>
      <c r="K60" s="10" t="s">
        <v>28</v>
      </c>
      <c r="L60" s="10" t="s">
        <v>40</v>
      </c>
      <c r="M60" s="16">
        <v>41718</v>
      </c>
      <c r="N60" s="15">
        <v>11</v>
      </c>
      <c r="O60" s="17">
        <v>10</v>
      </c>
      <c r="P60" s="10" t="s">
        <v>30</v>
      </c>
      <c r="Q60" s="18">
        <v>13131737986</v>
      </c>
      <c r="R60" s="10">
        <f ca="1">VLOOKUP(L60,费用明细!B:C,2,0)</f>
        <v>150</v>
      </c>
    </row>
    <row r="61" s="10" customFormat="1" customHeight="1" spans="1:18">
      <c r="A61" s="10" t="s">
        <v>18</v>
      </c>
      <c r="B61" s="10" t="s">
        <v>19</v>
      </c>
      <c r="C61" s="10" t="s">
        <v>302</v>
      </c>
      <c r="D61" s="10" t="s">
        <v>21</v>
      </c>
      <c r="E61" s="15" t="s">
        <v>303</v>
      </c>
      <c r="F61" s="15" t="s">
        <v>304</v>
      </c>
      <c r="G61" s="16" t="s">
        <v>305</v>
      </c>
      <c r="H61" s="10" t="s">
        <v>25</v>
      </c>
      <c r="I61" s="10" t="s">
        <v>277</v>
      </c>
      <c r="J61" s="10" t="s">
        <v>27</v>
      </c>
      <c r="K61" s="10" t="s">
        <v>28</v>
      </c>
      <c r="L61" s="10" t="s">
        <v>40</v>
      </c>
      <c r="M61" s="16">
        <v>41821</v>
      </c>
      <c r="N61" s="15">
        <v>11</v>
      </c>
      <c r="O61" s="17">
        <v>10</v>
      </c>
      <c r="P61" s="10" t="s">
        <v>30</v>
      </c>
      <c r="Q61" s="18">
        <v>13582734694</v>
      </c>
      <c r="R61" s="10">
        <f ca="1">VLOOKUP(L61,费用明细!B:C,2,0)</f>
        <v>150</v>
      </c>
    </row>
    <row r="62" s="10" customFormat="1" customHeight="1" spans="1:18">
      <c r="A62" s="10" t="s">
        <v>18</v>
      </c>
      <c r="B62" s="10" t="s">
        <v>19</v>
      </c>
      <c r="C62" s="10" t="s">
        <v>306</v>
      </c>
      <c r="D62" s="10" t="s">
        <v>21</v>
      </c>
      <c r="E62" s="15" t="s">
        <v>307</v>
      </c>
      <c r="F62" s="15" t="s">
        <v>308</v>
      </c>
      <c r="G62" s="16" t="s">
        <v>309</v>
      </c>
      <c r="H62" s="10" t="s">
        <v>25</v>
      </c>
      <c r="I62" s="10" t="s">
        <v>277</v>
      </c>
      <c r="J62" s="10" t="s">
        <v>27</v>
      </c>
      <c r="K62" s="10" t="s">
        <v>28</v>
      </c>
      <c r="L62" s="10" t="s">
        <v>40</v>
      </c>
      <c r="M62" s="16">
        <v>41315</v>
      </c>
      <c r="N62" s="15">
        <v>12</v>
      </c>
      <c r="O62" s="17">
        <v>11</v>
      </c>
      <c r="P62" s="10" t="s">
        <v>30</v>
      </c>
      <c r="Q62" s="18" t="s">
        <v>310</v>
      </c>
      <c r="R62" s="10">
        <f ca="1">VLOOKUP(L62,费用明细!B:C,2,0)</f>
        <v>150</v>
      </c>
    </row>
    <row r="63" s="10" customFormat="1" customHeight="1" spans="1:18">
      <c r="A63" s="10" t="s">
        <v>18</v>
      </c>
      <c r="B63" s="10" t="s">
        <v>19</v>
      </c>
      <c r="C63" s="10" t="s">
        <v>311</v>
      </c>
      <c r="D63" s="10" t="s">
        <v>21</v>
      </c>
      <c r="E63" s="15" t="s">
        <v>312</v>
      </c>
      <c r="F63" s="15" t="s">
        <v>313</v>
      </c>
      <c r="G63" s="16" t="s">
        <v>314</v>
      </c>
      <c r="H63" s="10" t="s">
        <v>25</v>
      </c>
      <c r="I63" s="10" t="s">
        <v>277</v>
      </c>
      <c r="J63" s="10" t="s">
        <v>27</v>
      </c>
      <c r="K63" s="10" t="s">
        <v>28</v>
      </c>
      <c r="L63" s="10" t="s">
        <v>40</v>
      </c>
      <c r="M63" s="16">
        <v>44273</v>
      </c>
      <c r="N63" s="15">
        <v>4</v>
      </c>
      <c r="O63" s="17">
        <v>3</v>
      </c>
      <c r="P63" s="10" t="s">
        <v>30</v>
      </c>
      <c r="Q63" s="18" t="s">
        <v>315</v>
      </c>
      <c r="R63" s="10">
        <f ca="1">VLOOKUP(L63,费用明细!B:C,2,0)</f>
        <v>150</v>
      </c>
    </row>
    <row r="64" s="10" customFormat="1" customHeight="1" spans="1:18">
      <c r="A64" s="10" t="s">
        <v>18</v>
      </c>
      <c r="B64" s="10" t="s">
        <v>19</v>
      </c>
      <c r="C64" s="10" t="s">
        <v>316</v>
      </c>
      <c r="D64" s="10" t="s">
        <v>21</v>
      </c>
      <c r="E64" s="15" t="s">
        <v>317</v>
      </c>
      <c r="F64" s="15" t="s">
        <v>318</v>
      </c>
      <c r="G64" s="16" t="s">
        <v>319</v>
      </c>
      <c r="H64" s="10" t="s">
        <v>25</v>
      </c>
      <c r="I64" s="10" t="s">
        <v>277</v>
      </c>
      <c r="J64" s="10" t="s">
        <v>27</v>
      </c>
      <c r="K64" s="10" t="s">
        <v>28</v>
      </c>
      <c r="L64" s="10" t="s">
        <v>40</v>
      </c>
      <c r="M64" s="16">
        <v>44971</v>
      </c>
      <c r="N64" s="15">
        <v>2</v>
      </c>
      <c r="O64" s="17">
        <v>1</v>
      </c>
      <c r="P64" s="10" t="s">
        <v>30</v>
      </c>
      <c r="Q64" s="18">
        <v>16631787013</v>
      </c>
      <c r="R64" s="10">
        <f ca="1">VLOOKUP(L64,费用明细!B:C,2,0)</f>
        <v>150</v>
      </c>
    </row>
    <row r="65" s="10" customFormat="1" customHeight="1" spans="1:18">
      <c r="A65" s="10" t="s">
        <v>18</v>
      </c>
      <c r="B65" s="10" t="s">
        <v>19</v>
      </c>
      <c r="C65" s="10" t="s">
        <v>320</v>
      </c>
      <c r="D65" s="10" t="s">
        <v>21</v>
      </c>
      <c r="E65" s="15" t="s">
        <v>321</v>
      </c>
      <c r="F65" s="15" t="s">
        <v>322</v>
      </c>
      <c r="G65" s="16" t="s">
        <v>323</v>
      </c>
      <c r="H65" s="10" t="s">
        <v>25</v>
      </c>
      <c r="I65" s="10" t="s">
        <v>277</v>
      </c>
      <c r="J65" s="10" t="s">
        <v>27</v>
      </c>
      <c r="K65" s="10" t="s">
        <v>28</v>
      </c>
      <c r="L65" s="10" t="s">
        <v>40</v>
      </c>
      <c r="M65" s="16">
        <v>44972</v>
      </c>
      <c r="N65" s="15">
        <v>2</v>
      </c>
      <c r="O65" s="17">
        <v>1</v>
      </c>
      <c r="P65" s="10" t="s">
        <v>30</v>
      </c>
      <c r="Q65" s="18">
        <v>13722745995</v>
      </c>
      <c r="R65" s="10">
        <f ca="1">VLOOKUP(L65,费用明细!B:C,2,0)</f>
        <v>150</v>
      </c>
    </row>
    <row r="66" s="10" customFormat="1" customHeight="1" spans="1:18">
      <c r="A66" s="10" t="s">
        <v>18</v>
      </c>
      <c r="B66" s="10" t="s">
        <v>19</v>
      </c>
      <c r="C66" s="10" t="s">
        <v>324</v>
      </c>
      <c r="D66" s="10" t="s">
        <v>21</v>
      </c>
      <c r="E66" s="15" t="s">
        <v>325</v>
      </c>
      <c r="F66" s="15" t="s">
        <v>326</v>
      </c>
      <c r="G66" s="16" t="s">
        <v>327</v>
      </c>
      <c r="H66" s="10" t="s">
        <v>25</v>
      </c>
      <c r="I66" s="10" t="s">
        <v>277</v>
      </c>
      <c r="J66" s="10" t="s">
        <v>27</v>
      </c>
      <c r="K66" s="10" t="s">
        <v>28</v>
      </c>
      <c r="L66" s="10" t="s">
        <v>40</v>
      </c>
      <c r="M66" s="16">
        <v>44968</v>
      </c>
      <c r="N66" s="15">
        <v>2</v>
      </c>
      <c r="O66" s="17">
        <v>1</v>
      </c>
      <c r="P66" s="10" t="s">
        <v>30</v>
      </c>
      <c r="Q66" s="18" t="s">
        <v>328</v>
      </c>
      <c r="R66" s="10">
        <f ca="1">VLOOKUP(L66,费用明细!B:C,2,0)</f>
        <v>150</v>
      </c>
    </row>
    <row r="67" s="10" customFormat="1" customHeight="1" spans="1:18">
      <c r="A67" s="10" t="s">
        <v>18</v>
      </c>
      <c r="B67" s="10" t="s">
        <v>19</v>
      </c>
      <c r="C67" s="10" t="s">
        <v>329</v>
      </c>
      <c r="D67" s="10" t="s">
        <v>21</v>
      </c>
      <c r="E67" s="15" t="s">
        <v>330</v>
      </c>
      <c r="F67" s="15" t="s">
        <v>331</v>
      </c>
      <c r="G67" s="16" t="s">
        <v>332</v>
      </c>
      <c r="H67" s="10" t="s">
        <v>25</v>
      </c>
      <c r="I67" s="10" t="s">
        <v>277</v>
      </c>
      <c r="J67" s="10" t="s">
        <v>27</v>
      </c>
      <c r="K67" s="10" t="s">
        <v>28</v>
      </c>
      <c r="L67" s="10" t="s">
        <v>40</v>
      </c>
      <c r="M67" s="16">
        <v>42081</v>
      </c>
      <c r="N67" s="15" t="s">
        <v>61</v>
      </c>
      <c r="O67" s="17">
        <v>10</v>
      </c>
      <c r="P67" s="10" t="s">
        <v>30</v>
      </c>
      <c r="Q67" s="18" t="s">
        <v>333</v>
      </c>
      <c r="R67" s="10">
        <f ca="1">VLOOKUP(L67,费用明细!B:C,2,0)</f>
        <v>150</v>
      </c>
    </row>
    <row r="68" s="10" customFormat="1" customHeight="1" spans="1:18">
      <c r="A68" s="10" t="s">
        <v>18</v>
      </c>
      <c r="B68" s="10" t="s">
        <v>19</v>
      </c>
      <c r="C68" s="10" t="s">
        <v>334</v>
      </c>
      <c r="D68" s="10" t="s">
        <v>21</v>
      </c>
      <c r="E68" s="15" t="s">
        <v>335</v>
      </c>
      <c r="F68" s="15" t="s">
        <v>336</v>
      </c>
      <c r="G68" s="16" t="s">
        <v>337</v>
      </c>
      <c r="H68" s="10" t="s">
        <v>25</v>
      </c>
      <c r="I68" s="10" t="s">
        <v>277</v>
      </c>
      <c r="J68" s="10" t="s">
        <v>27</v>
      </c>
      <c r="K68" s="10" t="s">
        <v>28</v>
      </c>
      <c r="L68" s="10" t="s">
        <v>40</v>
      </c>
      <c r="M68" s="16">
        <v>42347</v>
      </c>
      <c r="N68" s="15">
        <v>9</v>
      </c>
      <c r="O68" s="17">
        <v>8</v>
      </c>
      <c r="P68" s="10" t="s">
        <v>30</v>
      </c>
      <c r="Q68" s="18" t="s">
        <v>338</v>
      </c>
      <c r="R68" s="10">
        <f ca="1">VLOOKUP(L68,费用明细!B:C,2,0)</f>
        <v>150</v>
      </c>
    </row>
    <row r="69" s="10" customFormat="1" customHeight="1" spans="1:18">
      <c r="A69" s="10" t="s">
        <v>18</v>
      </c>
      <c r="B69" s="10" t="s">
        <v>19</v>
      </c>
      <c r="C69" s="10" t="s">
        <v>339</v>
      </c>
      <c r="D69" s="10" t="s">
        <v>21</v>
      </c>
      <c r="E69" s="15" t="s">
        <v>340</v>
      </c>
      <c r="F69" s="15" t="s">
        <v>341</v>
      </c>
      <c r="G69" s="16" t="s">
        <v>342</v>
      </c>
      <c r="H69" s="10" t="s">
        <v>25</v>
      </c>
      <c r="I69" s="10" t="s">
        <v>277</v>
      </c>
      <c r="J69" s="10" t="s">
        <v>27</v>
      </c>
      <c r="K69" s="10" t="s">
        <v>28</v>
      </c>
      <c r="L69" s="10" t="s">
        <v>40</v>
      </c>
      <c r="M69" s="16">
        <v>41874</v>
      </c>
      <c r="N69" s="15">
        <v>11</v>
      </c>
      <c r="O69" s="17">
        <v>10</v>
      </c>
      <c r="P69" s="10" t="s">
        <v>30</v>
      </c>
      <c r="Q69" s="18">
        <v>13831747226</v>
      </c>
      <c r="R69" s="10">
        <f ca="1">VLOOKUP(L69,费用明细!B:C,2,0)</f>
        <v>150</v>
      </c>
    </row>
    <row r="70" s="10" customFormat="1" customHeight="1" spans="1:18">
      <c r="A70" s="10" t="s">
        <v>18</v>
      </c>
      <c r="B70" s="10" t="s">
        <v>19</v>
      </c>
      <c r="C70" s="10" t="s">
        <v>343</v>
      </c>
      <c r="D70" s="10" t="s">
        <v>21</v>
      </c>
      <c r="E70" s="15" t="s">
        <v>344</v>
      </c>
      <c r="F70" s="15" t="s">
        <v>345</v>
      </c>
      <c r="G70" s="16" t="s">
        <v>346</v>
      </c>
      <c r="H70" s="10" t="s">
        <v>25</v>
      </c>
      <c r="I70" s="10" t="s">
        <v>277</v>
      </c>
      <c r="J70" s="10" t="s">
        <v>27</v>
      </c>
      <c r="K70" s="10" t="s">
        <v>28</v>
      </c>
      <c r="L70" s="10" t="s">
        <v>40</v>
      </c>
      <c r="M70" s="16">
        <v>41333</v>
      </c>
      <c r="N70" s="15">
        <v>12</v>
      </c>
      <c r="O70" s="17">
        <v>11</v>
      </c>
      <c r="P70" s="10" t="s">
        <v>30</v>
      </c>
      <c r="Q70" s="18">
        <v>13803179083</v>
      </c>
      <c r="R70" s="10">
        <f ca="1">VLOOKUP(L70,费用明细!B:C,2,0)</f>
        <v>150</v>
      </c>
    </row>
    <row r="71" s="10" customFormat="1" customHeight="1" spans="1:18">
      <c r="A71" s="10" t="s">
        <v>18</v>
      </c>
      <c r="B71" s="10" t="s">
        <v>19</v>
      </c>
      <c r="C71" s="10" t="s">
        <v>347</v>
      </c>
      <c r="D71" s="10" t="s">
        <v>21</v>
      </c>
      <c r="E71" s="15" t="s">
        <v>348</v>
      </c>
      <c r="F71" s="15" t="s">
        <v>349</v>
      </c>
      <c r="G71" s="16" t="s">
        <v>350</v>
      </c>
      <c r="H71" s="10" t="s">
        <v>25</v>
      </c>
      <c r="I71" s="10" t="s">
        <v>277</v>
      </c>
      <c r="J71" s="10" t="s">
        <v>27</v>
      </c>
      <c r="K71" s="10" t="s">
        <v>28</v>
      </c>
      <c r="L71" s="10" t="s">
        <v>40</v>
      </c>
      <c r="M71" s="16">
        <v>43168</v>
      </c>
      <c r="N71" s="15">
        <v>7</v>
      </c>
      <c r="O71" s="17">
        <v>6</v>
      </c>
      <c r="P71" s="10" t="s">
        <v>30</v>
      </c>
      <c r="Q71" s="18" t="s">
        <v>351</v>
      </c>
      <c r="R71" s="10">
        <f ca="1">VLOOKUP(L71,费用明细!B:C,2,0)</f>
        <v>150</v>
      </c>
    </row>
    <row r="72" s="10" customFormat="1" customHeight="1" spans="1:18">
      <c r="A72" s="10" t="s">
        <v>18</v>
      </c>
      <c r="B72" s="10" t="s">
        <v>19</v>
      </c>
      <c r="C72" s="10" t="s">
        <v>352</v>
      </c>
      <c r="D72" s="10" t="s">
        <v>21</v>
      </c>
      <c r="E72" s="15" t="s">
        <v>353</v>
      </c>
      <c r="F72" s="15" t="s">
        <v>354</v>
      </c>
      <c r="G72" s="16" t="s">
        <v>355</v>
      </c>
      <c r="H72" s="10" t="s">
        <v>25</v>
      </c>
      <c r="I72" s="10" t="s">
        <v>277</v>
      </c>
      <c r="J72" s="10" t="s">
        <v>27</v>
      </c>
      <c r="K72" s="10" t="s">
        <v>28</v>
      </c>
      <c r="L72" s="10" t="s">
        <v>40</v>
      </c>
      <c r="M72" s="16">
        <v>42653</v>
      </c>
      <c r="N72" s="15">
        <v>8</v>
      </c>
      <c r="O72" s="17">
        <v>7</v>
      </c>
      <c r="P72" s="10" t="s">
        <v>30</v>
      </c>
      <c r="Q72" s="18" t="s">
        <v>356</v>
      </c>
      <c r="R72" s="10">
        <f ca="1">VLOOKUP(L72,费用明细!B:C,2,0)</f>
        <v>150</v>
      </c>
    </row>
    <row r="73" s="10" customFormat="1" customHeight="1" spans="1:18">
      <c r="A73" s="10" t="s">
        <v>18</v>
      </c>
      <c r="B73" s="10" t="s">
        <v>19</v>
      </c>
      <c r="C73" s="10" t="s">
        <v>357</v>
      </c>
      <c r="D73" s="10" t="s">
        <v>59</v>
      </c>
      <c r="E73" s="15" t="s">
        <v>358</v>
      </c>
      <c r="F73" s="15" t="s">
        <v>359</v>
      </c>
      <c r="G73" s="16" t="s">
        <v>360</v>
      </c>
      <c r="H73" s="10" t="s">
        <v>25</v>
      </c>
      <c r="I73" s="10" t="s">
        <v>277</v>
      </c>
      <c r="J73" s="10" t="s">
        <v>27</v>
      </c>
      <c r="K73" s="10" t="s">
        <v>28</v>
      </c>
      <c r="L73" s="10" t="s">
        <v>40</v>
      </c>
      <c r="M73" s="16">
        <v>41335</v>
      </c>
      <c r="N73" s="15">
        <v>12</v>
      </c>
      <c r="O73" s="17">
        <v>11</v>
      </c>
      <c r="P73" s="10" t="s">
        <v>30</v>
      </c>
      <c r="Q73" s="18" t="s">
        <v>361</v>
      </c>
      <c r="R73" s="10">
        <f ca="1">VLOOKUP(L73,费用明细!B:C,2,0)</f>
        <v>150</v>
      </c>
    </row>
    <row r="74" s="10" customFormat="1" customHeight="1" spans="1:18">
      <c r="A74" s="10" t="s">
        <v>18</v>
      </c>
      <c r="B74" s="10" t="s">
        <v>19</v>
      </c>
      <c r="C74" s="10" t="s">
        <v>362</v>
      </c>
      <c r="D74" s="10" t="s">
        <v>59</v>
      </c>
      <c r="E74" s="15" t="s">
        <v>363</v>
      </c>
      <c r="F74" s="15" t="s">
        <v>364</v>
      </c>
      <c r="G74" s="16" t="s">
        <v>365</v>
      </c>
      <c r="H74" s="10" t="s">
        <v>25</v>
      </c>
      <c r="I74" s="10" t="s">
        <v>277</v>
      </c>
      <c r="J74" s="10" t="s">
        <v>27</v>
      </c>
      <c r="K74" s="10" t="s">
        <v>28</v>
      </c>
      <c r="L74" s="10" t="s">
        <v>40</v>
      </c>
      <c r="M74" s="16">
        <v>42774</v>
      </c>
      <c r="N74" s="15">
        <v>8</v>
      </c>
      <c r="O74" s="17">
        <v>7</v>
      </c>
      <c r="P74" s="10" t="s">
        <v>30</v>
      </c>
      <c r="Q74" s="18">
        <v>13292796362</v>
      </c>
      <c r="R74" s="10">
        <f ca="1">VLOOKUP(L74,费用明细!B:C,2,0)</f>
        <v>150</v>
      </c>
    </row>
    <row r="75" s="10" customFormat="1" customHeight="1" spans="1:18">
      <c r="A75" s="10" t="s">
        <v>18</v>
      </c>
      <c r="B75" s="10" t="s">
        <v>19</v>
      </c>
      <c r="C75" s="10" t="s">
        <v>366</v>
      </c>
      <c r="D75" s="10" t="s">
        <v>59</v>
      </c>
      <c r="E75" s="15" t="s">
        <v>367</v>
      </c>
      <c r="F75" s="15" t="s">
        <v>368</v>
      </c>
      <c r="G75" s="16" t="s">
        <v>369</v>
      </c>
      <c r="H75" s="10" t="s">
        <v>25</v>
      </c>
      <c r="I75" s="10" t="s">
        <v>277</v>
      </c>
      <c r="J75" s="10" t="s">
        <v>27</v>
      </c>
      <c r="K75" s="10" t="s">
        <v>28</v>
      </c>
      <c r="L75" s="10" t="s">
        <v>40</v>
      </c>
      <c r="M75" s="16">
        <v>44389</v>
      </c>
      <c r="N75" s="15">
        <v>4</v>
      </c>
      <c r="O75" s="17">
        <v>3</v>
      </c>
      <c r="P75" s="10" t="s">
        <v>30</v>
      </c>
      <c r="Q75" s="18" t="s">
        <v>370</v>
      </c>
      <c r="R75" s="10">
        <f ca="1">VLOOKUP(L75,费用明细!B:C,2,0)</f>
        <v>150</v>
      </c>
    </row>
    <row r="76" s="10" customFormat="1" customHeight="1" spans="1:18">
      <c r="A76" s="10" t="s">
        <v>18</v>
      </c>
      <c r="B76" s="10" t="s">
        <v>19</v>
      </c>
      <c r="C76" s="10" t="s">
        <v>371</v>
      </c>
      <c r="D76" s="10" t="s">
        <v>59</v>
      </c>
      <c r="E76" s="15" t="s">
        <v>372</v>
      </c>
      <c r="F76" s="15" t="s">
        <v>373</v>
      </c>
      <c r="G76" s="16" t="s">
        <v>374</v>
      </c>
      <c r="H76" s="10" t="s">
        <v>25</v>
      </c>
      <c r="I76" s="10" t="s">
        <v>277</v>
      </c>
      <c r="J76" s="10" t="s">
        <v>27</v>
      </c>
      <c r="K76" s="10" t="s">
        <v>28</v>
      </c>
      <c r="L76" s="10" t="s">
        <v>40</v>
      </c>
      <c r="M76" s="16">
        <v>44404</v>
      </c>
      <c r="N76" s="15">
        <v>4</v>
      </c>
      <c r="O76" s="17">
        <v>3</v>
      </c>
      <c r="P76" s="10" t="s">
        <v>30</v>
      </c>
      <c r="Q76" s="18">
        <v>15233177937</v>
      </c>
      <c r="R76" s="10">
        <f ca="1">VLOOKUP(L76,费用明细!B:C,2,0)</f>
        <v>150</v>
      </c>
    </row>
    <row r="77" s="10" customFormat="1" customHeight="1" spans="1:18">
      <c r="A77" s="10" t="s">
        <v>18</v>
      </c>
      <c r="B77" s="10" t="s">
        <v>19</v>
      </c>
      <c r="C77" s="10" t="s">
        <v>375</v>
      </c>
      <c r="D77" s="10" t="s">
        <v>21</v>
      </c>
      <c r="E77" s="15" t="s">
        <v>376</v>
      </c>
      <c r="F77" s="15" t="s">
        <v>377</v>
      </c>
      <c r="G77" s="16" t="s">
        <v>378</v>
      </c>
      <c r="H77" s="10" t="s">
        <v>25</v>
      </c>
      <c r="I77" s="10" t="s">
        <v>277</v>
      </c>
      <c r="J77" s="10" t="s">
        <v>27</v>
      </c>
      <c r="K77" s="10" t="s">
        <v>28</v>
      </c>
      <c r="L77" s="10" t="s">
        <v>40</v>
      </c>
      <c r="M77" s="16">
        <v>44615</v>
      </c>
      <c r="N77" s="15">
        <v>3</v>
      </c>
      <c r="O77" s="17">
        <v>2</v>
      </c>
      <c r="P77" s="10" t="s">
        <v>30</v>
      </c>
      <c r="Q77" s="18" t="s">
        <v>379</v>
      </c>
      <c r="R77" s="10">
        <f ca="1">VLOOKUP(L77,费用明细!B:C,2,0)</f>
        <v>150</v>
      </c>
    </row>
    <row r="78" s="10" customFormat="1" customHeight="1" spans="1:18">
      <c r="A78" s="10" t="s">
        <v>18</v>
      </c>
      <c r="B78" s="10" t="s">
        <v>19</v>
      </c>
      <c r="C78" s="10" t="s">
        <v>380</v>
      </c>
      <c r="D78" s="10" t="s">
        <v>21</v>
      </c>
      <c r="E78" s="15" t="s">
        <v>381</v>
      </c>
      <c r="F78" s="15" t="s">
        <v>382</v>
      </c>
      <c r="G78" s="16" t="s">
        <v>383</v>
      </c>
      <c r="H78" s="10" t="s">
        <v>25</v>
      </c>
      <c r="I78" s="10" t="s">
        <v>277</v>
      </c>
      <c r="J78" s="10" t="s">
        <v>27</v>
      </c>
      <c r="K78" s="10" t="s">
        <v>28</v>
      </c>
      <c r="L78" s="10" t="s">
        <v>40</v>
      </c>
      <c r="M78" s="16">
        <v>45006</v>
      </c>
      <c r="N78" s="15">
        <v>2</v>
      </c>
      <c r="O78" s="17">
        <v>1</v>
      </c>
      <c r="P78" s="10" t="s">
        <v>30</v>
      </c>
      <c r="Q78" s="18" t="s">
        <v>384</v>
      </c>
      <c r="R78" s="10">
        <f ca="1">VLOOKUP(L78,费用明细!B:C,2,0)</f>
        <v>150</v>
      </c>
    </row>
    <row r="79" s="10" customFormat="1" customHeight="1" spans="1:18">
      <c r="A79" s="10" t="s">
        <v>18</v>
      </c>
      <c r="B79" s="10" t="s">
        <v>19</v>
      </c>
      <c r="C79" s="10" t="s">
        <v>385</v>
      </c>
      <c r="D79" s="10" t="s">
        <v>21</v>
      </c>
      <c r="E79" s="15" t="s">
        <v>386</v>
      </c>
      <c r="F79" s="15" t="s">
        <v>387</v>
      </c>
      <c r="G79" s="16" t="s">
        <v>388</v>
      </c>
      <c r="H79" s="10" t="s">
        <v>25</v>
      </c>
      <c r="I79" s="10" t="s">
        <v>277</v>
      </c>
      <c r="J79" s="10" t="s">
        <v>27</v>
      </c>
      <c r="K79" s="10" t="s">
        <v>28</v>
      </c>
      <c r="L79" s="10" t="s">
        <v>40</v>
      </c>
      <c r="M79" s="16">
        <v>45080</v>
      </c>
      <c r="N79" s="15">
        <v>2</v>
      </c>
      <c r="O79" s="17">
        <v>1</v>
      </c>
      <c r="P79" s="10" t="s">
        <v>30</v>
      </c>
      <c r="Q79" s="18" t="s">
        <v>389</v>
      </c>
      <c r="R79" s="10">
        <f ca="1">VLOOKUP(L79,费用明细!B:C,2,0)</f>
        <v>150</v>
      </c>
    </row>
    <row r="80" s="10" customFormat="1" customHeight="1" spans="1:18">
      <c r="A80" s="10" t="s">
        <v>18</v>
      </c>
      <c r="B80" s="10" t="s">
        <v>19</v>
      </c>
      <c r="C80" s="10" t="s">
        <v>390</v>
      </c>
      <c r="D80" s="10" t="s">
        <v>21</v>
      </c>
      <c r="E80" s="15" t="s">
        <v>391</v>
      </c>
      <c r="F80" s="15" t="s">
        <v>392</v>
      </c>
      <c r="G80" s="16" t="s">
        <v>393</v>
      </c>
      <c r="H80" s="10" t="s">
        <v>25</v>
      </c>
      <c r="I80" s="10" t="s">
        <v>277</v>
      </c>
      <c r="J80" s="10" t="s">
        <v>27</v>
      </c>
      <c r="K80" s="10" t="s">
        <v>28</v>
      </c>
      <c r="L80" s="10" t="s">
        <v>40</v>
      </c>
      <c r="M80" s="16">
        <v>45113</v>
      </c>
      <c r="N80" s="15">
        <v>2</v>
      </c>
      <c r="O80" s="17">
        <v>1</v>
      </c>
      <c r="P80" s="10" t="s">
        <v>30</v>
      </c>
      <c r="Q80" s="18" t="s">
        <v>394</v>
      </c>
      <c r="R80" s="10">
        <f ca="1">VLOOKUP(L80,费用明细!B:C,2,0)</f>
        <v>150</v>
      </c>
    </row>
    <row r="81" s="10" customFormat="1" customHeight="1" spans="1:18">
      <c r="A81" s="10" t="s">
        <v>18</v>
      </c>
      <c r="B81" s="10" t="s">
        <v>19</v>
      </c>
      <c r="C81" s="10" t="s">
        <v>395</v>
      </c>
      <c r="D81" s="10" t="s">
        <v>59</v>
      </c>
      <c r="E81" s="15" t="s">
        <v>396</v>
      </c>
      <c r="F81" s="15" t="s">
        <v>397</v>
      </c>
      <c r="G81" s="16" t="s">
        <v>398</v>
      </c>
      <c r="H81" s="10" t="s">
        <v>25</v>
      </c>
      <c r="I81" s="10" t="s">
        <v>277</v>
      </c>
      <c r="J81" s="10" t="s">
        <v>27</v>
      </c>
      <c r="K81" s="10" t="s">
        <v>28</v>
      </c>
      <c r="L81" s="10" t="s">
        <v>40</v>
      </c>
      <c r="M81" s="16">
        <v>45135</v>
      </c>
      <c r="N81" s="15">
        <v>2</v>
      </c>
      <c r="O81" s="17">
        <v>1</v>
      </c>
      <c r="P81" s="10" t="s">
        <v>30</v>
      </c>
      <c r="Q81" s="18" t="s">
        <v>399</v>
      </c>
      <c r="R81" s="10">
        <f ca="1">VLOOKUP(L81,费用明细!B:C,2,0)</f>
        <v>150</v>
      </c>
    </row>
    <row r="82" s="10" customFormat="1" customHeight="1" spans="1:18">
      <c r="A82" s="10" t="s">
        <v>18</v>
      </c>
      <c r="B82" s="10" t="s">
        <v>19</v>
      </c>
      <c r="C82" s="10" t="s">
        <v>400</v>
      </c>
      <c r="D82" s="10" t="s">
        <v>21</v>
      </c>
      <c r="E82" s="15" t="s">
        <v>401</v>
      </c>
      <c r="F82" s="15" t="s">
        <v>402</v>
      </c>
      <c r="G82" s="16" t="s">
        <v>403</v>
      </c>
      <c r="H82" s="10" t="s">
        <v>25</v>
      </c>
      <c r="I82" s="10" t="s">
        <v>277</v>
      </c>
      <c r="J82" s="10" t="s">
        <v>27</v>
      </c>
      <c r="K82" s="10" t="s">
        <v>28</v>
      </c>
      <c r="L82" s="10" t="s">
        <v>40</v>
      </c>
      <c r="M82" s="16">
        <v>45164</v>
      </c>
      <c r="N82" s="15">
        <v>2</v>
      </c>
      <c r="O82" s="17">
        <v>1</v>
      </c>
      <c r="P82" s="10" t="s">
        <v>30</v>
      </c>
      <c r="Q82" s="18">
        <v>15130812998</v>
      </c>
      <c r="R82" s="10">
        <f ca="1">VLOOKUP(L82,费用明细!B:C,2,0)</f>
        <v>150</v>
      </c>
    </row>
    <row r="83" s="10" customFormat="1" customHeight="1" spans="1:18">
      <c r="A83" s="10" t="s">
        <v>18</v>
      </c>
      <c r="B83" s="10" t="s">
        <v>19</v>
      </c>
      <c r="C83" s="10" t="s">
        <v>404</v>
      </c>
      <c r="D83" s="10" t="s">
        <v>21</v>
      </c>
      <c r="E83" s="15" t="s">
        <v>405</v>
      </c>
      <c r="F83" s="15" t="s">
        <v>406</v>
      </c>
      <c r="G83" s="16" t="s">
        <v>263</v>
      </c>
      <c r="H83" s="10" t="s">
        <v>25</v>
      </c>
      <c r="I83" s="10" t="s">
        <v>277</v>
      </c>
      <c r="J83" s="10" t="s">
        <v>27</v>
      </c>
      <c r="K83" s="10" t="s">
        <v>28</v>
      </c>
      <c r="L83" s="10" t="s">
        <v>40</v>
      </c>
      <c r="M83" s="16">
        <v>45180</v>
      </c>
      <c r="N83" s="15">
        <v>2</v>
      </c>
      <c r="O83" s="17">
        <v>1</v>
      </c>
      <c r="P83" s="10" t="s">
        <v>30</v>
      </c>
      <c r="Q83" s="18" t="s">
        <v>407</v>
      </c>
      <c r="R83" s="10">
        <f ca="1">VLOOKUP(L83,费用明细!B:C,2,0)</f>
        <v>150</v>
      </c>
    </row>
    <row r="84" s="10" customFormat="1" customHeight="1" spans="1:18">
      <c r="A84" s="10" t="s">
        <v>18</v>
      </c>
      <c r="B84" s="10" t="s">
        <v>19</v>
      </c>
      <c r="C84" s="10" t="s">
        <v>408</v>
      </c>
      <c r="D84" s="10" t="s">
        <v>59</v>
      </c>
      <c r="E84" s="15" t="s">
        <v>409</v>
      </c>
      <c r="F84" s="15" t="s">
        <v>410</v>
      </c>
      <c r="G84" s="16" t="s">
        <v>411</v>
      </c>
      <c r="H84" s="10" t="s">
        <v>25</v>
      </c>
      <c r="I84" s="10" t="s">
        <v>412</v>
      </c>
      <c r="J84" s="10" t="s">
        <v>27</v>
      </c>
      <c r="K84" s="10" t="s">
        <v>28</v>
      </c>
      <c r="L84" s="10" t="s">
        <v>29</v>
      </c>
      <c r="M84" s="16">
        <v>44296</v>
      </c>
      <c r="N84" s="15">
        <v>4</v>
      </c>
      <c r="O84" s="17">
        <v>3</v>
      </c>
      <c r="P84" s="10" t="s">
        <v>30</v>
      </c>
      <c r="Q84" s="18">
        <v>15030788442</v>
      </c>
      <c r="R84" s="10">
        <f ca="1">VLOOKUP(L84,费用明细!B:C,2,0)</f>
        <v>79</v>
      </c>
    </row>
    <row r="85" s="10" customFormat="1" customHeight="1" spans="1:18">
      <c r="A85" s="10" t="s">
        <v>18</v>
      </c>
      <c r="B85" s="10" t="s">
        <v>19</v>
      </c>
      <c r="C85" s="10" t="s">
        <v>413</v>
      </c>
      <c r="D85" s="10" t="s">
        <v>59</v>
      </c>
      <c r="E85" s="15" t="s">
        <v>414</v>
      </c>
      <c r="F85" s="15" t="s">
        <v>415</v>
      </c>
      <c r="G85" s="16" t="s">
        <v>416</v>
      </c>
      <c r="H85" s="10" t="s">
        <v>25</v>
      </c>
      <c r="I85" s="10" t="s">
        <v>412</v>
      </c>
      <c r="J85" s="10" t="s">
        <v>27</v>
      </c>
      <c r="K85" s="10" t="s">
        <v>28</v>
      </c>
      <c r="L85" s="10" t="s">
        <v>29</v>
      </c>
      <c r="M85" s="16">
        <v>42770</v>
      </c>
      <c r="N85" s="15">
        <v>8</v>
      </c>
      <c r="O85" s="17">
        <v>7</v>
      </c>
      <c r="P85" s="10" t="s">
        <v>30</v>
      </c>
      <c r="Q85" s="18">
        <v>18233777983</v>
      </c>
      <c r="R85" s="10">
        <f ca="1">VLOOKUP(L85,费用明细!B:C,2,0)</f>
        <v>79</v>
      </c>
    </row>
    <row r="86" s="10" customFormat="1" customHeight="1" spans="1:18">
      <c r="A86" s="10" t="s">
        <v>18</v>
      </c>
      <c r="B86" s="10" t="s">
        <v>19</v>
      </c>
      <c r="C86" s="10" t="s">
        <v>417</v>
      </c>
      <c r="D86" s="10" t="s">
        <v>59</v>
      </c>
      <c r="E86" s="15" t="s">
        <v>418</v>
      </c>
      <c r="F86" s="15" t="s">
        <v>419</v>
      </c>
      <c r="G86" s="16" t="s">
        <v>420</v>
      </c>
      <c r="H86" s="10" t="s">
        <v>25</v>
      </c>
      <c r="I86" s="10" t="s">
        <v>412</v>
      </c>
      <c r="J86" s="10" t="s">
        <v>27</v>
      </c>
      <c r="K86" s="10" t="s">
        <v>28</v>
      </c>
      <c r="L86" s="10" t="s">
        <v>29</v>
      </c>
      <c r="M86" s="16">
        <v>40210</v>
      </c>
      <c r="N86" s="15">
        <v>15</v>
      </c>
      <c r="O86" s="17">
        <v>14</v>
      </c>
      <c r="P86" s="10" t="s">
        <v>30</v>
      </c>
      <c r="Q86" s="18">
        <v>15613730948</v>
      </c>
      <c r="R86" s="10">
        <f ca="1">VLOOKUP(L86,费用明细!B:C,2,0)</f>
        <v>79</v>
      </c>
    </row>
    <row r="87" s="10" customFormat="1" customHeight="1" spans="1:18">
      <c r="A87" s="10" t="s">
        <v>18</v>
      </c>
      <c r="B87" s="10" t="s">
        <v>19</v>
      </c>
      <c r="C87" s="10" t="s">
        <v>421</v>
      </c>
      <c r="D87" s="10" t="s">
        <v>59</v>
      </c>
      <c r="E87" s="15" t="s">
        <v>422</v>
      </c>
      <c r="F87" s="15" t="s">
        <v>423</v>
      </c>
      <c r="G87" s="16" t="s">
        <v>424</v>
      </c>
      <c r="H87" s="10" t="s">
        <v>25</v>
      </c>
      <c r="I87" s="10" t="s">
        <v>412</v>
      </c>
      <c r="J87" s="10" t="s">
        <v>27</v>
      </c>
      <c r="K87" s="10" t="s">
        <v>28</v>
      </c>
      <c r="L87" s="10" t="s">
        <v>29</v>
      </c>
      <c r="M87" s="16">
        <v>44271</v>
      </c>
      <c r="N87" s="15">
        <v>4</v>
      </c>
      <c r="O87" s="17">
        <v>3</v>
      </c>
      <c r="P87" s="10" t="s">
        <v>30</v>
      </c>
      <c r="Q87" s="18">
        <v>15632756916</v>
      </c>
      <c r="R87" s="10">
        <f ca="1">VLOOKUP(L87,费用明细!B:C,2,0)</f>
        <v>79</v>
      </c>
    </row>
    <row r="88" s="10" customFormat="1" customHeight="1" spans="1:18">
      <c r="A88" s="10" t="s">
        <v>18</v>
      </c>
      <c r="B88" s="10" t="s">
        <v>19</v>
      </c>
      <c r="C88" s="10" t="s">
        <v>425</v>
      </c>
      <c r="D88" s="10" t="s">
        <v>59</v>
      </c>
      <c r="E88" s="15" t="s">
        <v>426</v>
      </c>
      <c r="F88" s="15" t="s">
        <v>427</v>
      </c>
      <c r="G88" s="16" t="s">
        <v>428</v>
      </c>
      <c r="H88" s="10" t="s">
        <v>25</v>
      </c>
      <c r="I88" s="10" t="s">
        <v>412</v>
      </c>
      <c r="J88" s="10" t="s">
        <v>27</v>
      </c>
      <c r="K88" s="10" t="s">
        <v>28</v>
      </c>
      <c r="L88" s="10" t="s">
        <v>29</v>
      </c>
      <c r="M88" s="16">
        <v>44281</v>
      </c>
      <c r="N88" s="15">
        <v>4</v>
      </c>
      <c r="O88" s="17">
        <v>3</v>
      </c>
      <c r="P88" s="10" t="s">
        <v>30</v>
      </c>
      <c r="Q88" s="18">
        <v>15833757039</v>
      </c>
      <c r="R88" s="10">
        <f ca="1">VLOOKUP(L88,费用明细!B:C,2,0)</f>
        <v>79</v>
      </c>
    </row>
    <row r="89" s="10" customFormat="1" customHeight="1" spans="1:18">
      <c r="A89" s="10" t="s">
        <v>18</v>
      </c>
      <c r="B89" s="10" t="s">
        <v>19</v>
      </c>
      <c r="C89" s="10" t="s">
        <v>429</v>
      </c>
      <c r="D89" s="10" t="s">
        <v>59</v>
      </c>
      <c r="E89" s="15" t="s">
        <v>430</v>
      </c>
      <c r="F89" s="15" t="s">
        <v>431</v>
      </c>
      <c r="G89" s="16" t="s">
        <v>432</v>
      </c>
      <c r="H89" s="10" t="s">
        <v>25</v>
      </c>
      <c r="I89" s="10" t="s">
        <v>412</v>
      </c>
      <c r="J89" s="10" t="s">
        <v>27</v>
      </c>
      <c r="K89" s="10" t="s">
        <v>28</v>
      </c>
      <c r="L89" s="10" t="s">
        <v>29</v>
      </c>
      <c r="M89" s="16">
        <v>39500</v>
      </c>
      <c r="N89" s="15">
        <v>17</v>
      </c>
      <c r="O89" s="17">
        <v>16</v>
      </c>
      <c r="P89" s="10" t="s">
        <v>30</v>
      </c>
      <c r="Q89" s="18">
        <v>15030718600</v>
      </c>
      <c r="R89" s="10">
        <f ca="1">VLOOKUP(L89,费用明细!B:C,2,0)</f>
        <v>79</v>
      </c>
    </row>
    <row r="90" s="10" customFormat="1" customHeight="1" spans="1:18">
      <c r="A90" s="10" t="s">
        <v>18</v>
      </c>
      <c r="B90" s="10" t="s">
        <v>19</v>
      </c>
      <c r="C90" s="10" t="s">
        <v>433</v>
      </c>
      <c r="D90" s="10" t="s">
        <v>59</v>
      </c>
      <c r="E90" s="15" t="s">
        <v>434</v>
      </c>
      <c r="F90" s="15" t="s">
        <v>435</v>
      </c>
      <c r="G90" s="16" t="s">
        <v>436</v>
      </c>
      <c r="H90" s="10" t="s">
        <v>25</v>
      </c>
      <c r="I90" s="10" t="s">
        <v>412</v>
      </c>
      <c r="J90" s="10" t="s">
        <v>27</v>
      </c>
      <c r="K90" s="10" t="s">
        <v>28</v>
      </c>
      <c r="L90" s="10" t="s">
        <v>29</v>
      </c>
      <c r="M90" s="16">
        <v>42478</v>
      </c>
      <c r="N90" s="15">
        <v>9</v>
      </c>
      <c r="O90" s="17">
        <v>8</v>
      </c>
      <c r="P90" s="10" t="s">
        <v>30</v>
      </c>
      <c r="Q90" s="18">
        <v>13111756109</v>
      </c>
      <c r="R90" s="10">
        <f ca="1">VLOOKUP(L90,费用明细!B:C,2,0)</f>
        <v>79</v>
      </c>
    </row>
    <row r="91" s="10" customFormat="1" customHeight="1" spans="1:18">
      <c r="A91" s="10" t="s">
        <v>18</v>
      </c>
      <c r="B91" s="10" t="s">
        <v>19</v>
      </c>
      <c r="C91" s="10" t="s">
        <v>437</v>
      </c>
      <c r="D91" s="10" t="s">
        <v>59</v>
      </c>
      <c r="E91" s="15" t="s">
        <v>438</v>
      </c>
      <c r="F91" s="15" t="s">
        <v>439</v>
      </c>
      <c r="G91" s="16" t="s">
        <v>440</v>
      </c>
      <c r="H91" s="10" t="s">
        <v>25</v>
      </c>
      <c r="I91" s="10" t="s">
        <v>412</v>
      </c>
      <c r="J91" s="10" t="s">
        <v>27</v>
      </c>
      <c r="K91" s="10" t="s">
        <v>28</v>
      </c>
      <c r="L91" s="10" t="s">
        <v>29</v>
      </c>
      <c r="M91" s="16">
        <v>42770</v>
      </c>
      <c r="N91" s="15">
        <v>8</v>
      </c>
      <c r="O91" s="17">
        <v>7</v>
      </c>
      <c r="P91" s="10" t="s">
        <v>30</v>
      </c>
      <c r="Q91" s="18">
        <v>18730757490</v>
      </c>
      <c r="R91" s="10">
        <f ca="1">VLOOKUP(L91,费用明细!B:C,2,0)</f>
        <v>79</v>
      </c>
    </row>
    <row r="92" s="10" customFormat="1" customHeight="1" spans="1:18">
      <c r="A92" s="10" t="s">
        <v>18</v>
      </c>
      <c r="B92" s="10" t="s">
        <v>19</v>
      </c>
      <c r="C92" s="10" t="s">
        <v>441</v>
      </c>
      <c r="D92" s="10" t="s">
        <v>59</v>
      </c>
      <c r="E92" s="15" t="s">
        <v>442</v>
      </c>
      <c r="F92" s="15" t="s">
        <v>443</v>
      </c>
      <c r="G92" s="16" t="s">
        <v>444</v>
      </c>
      <c r="H92" s="10" t="s">
        <v>25</v>
      </c>
      <c r="I92" s="10" t="s">
        <v>412</v>
      </c>
      <c r="J92" s="10" t="s">
        <v>27</v>
      </c>
      <c r="K92" s="10" t="s">
        <v>28</v>
      </c>
      <c r="L92" s="10" t="s">
        <v>29</v>
      </c>
      <c r="M92" s="16">
        <v>41604</v>
      </c>
      <c r="N92" s="15">
        <v>11</v>
      </c>
      <c r="O92" s="17">
        <v>10</v>
      </c>
      <c r="P92" s="10" t="s">
        <v>30</v>
      </c>
      <c r="Q92" s="18">
        <v>15533725608</v>
      </c>
      <c r="R92" s="10">
        <f ca="1">VLOOKUP(L92,费用明细!B:C,2,0)</f>
        <v>79</v>
      </c>
    </row>
    <row r="93" s="10" customFormat="1" customHeight="1" spans="1:18">
      <c r="A93" s="10" t="s">
        <v>18</v>
      </c>
      <c r="B93" s="10" t="s">
        <v>19</v>
      </c>
      <c r="C93" s="10" t="s">
        <v>445</v>
      </c>
      <c r="D93" s="10" t="s">
        <v>59</v>
      </c>
      <c r="E93" s="15" t="s">
        <v>446</v>
      </c>
      <c r="F93" s="15" t="s">
        <v>447</v>
      </c>
      <c r="G93" s="16" t="s">
        <v>448</v>
      </c>
      <c r="H93" s="10" t="s">
        <v>25</v>
      </c>
      <c r="I93" s="10" t="s">
        <v>412</v>
      </c>
      <c r="J93" s="10" t="s">
        <v>27</v>
      </c>
      <c r="K93" s="10" t="s">
        <v>28</v>
      </c>
      <c r="L93" s="10" t="s">
        <v>29</v>
      </c>
      <c r="M93" s="16">
        <v>43770</v>
      </c>
      <c r="N93" s="15">
        <v>5</v>
      </c>
      <c r="O93" s="17">
        <v>4</v>
      </c>
      <c r="P93" s="10" t="s">
        <v>30</v>
      </c>
      <c r="Q93" s="18">
        <v>18633712382</v>
      </c>
      <c r="R93" s="10">
        <f ca="1">VLOOKUP(L93,费用明细!B:C,2,0)</f>
        <v>79</v>
      </c>
    </row>
    <row r="94" s="10" customFormat="1" customHeight="1" spans="1:18">
      <c r="A94" s="10" t="s">
        <v>18</v>
      </c>
      <c r="B94" s="10" t="s">
        <v>19</v>
      </c>
      <c r="C94" s="10" t="s">
        <v>449</v>
      </c>
      <c r="D94" s="10" t="s">
        <v>59</v>
      </c>
      <c r="E94" s="15" t="s">
        <v>450</v>
      </c>
      <c r="F94" s="15" t="s">
        <v>451</v>
      </c>
      <c r="G94" s="16" t="s">
        <v>452</v>
      </c>
      <c r="H94" s="10" t="s">
        <v>25</v>
      </c>
      <c r="I94" s="10" t="s">
        <v>412</v>
      </c>
      <c r="J94" s="10" t="s">
        <v>27</v>
      </c>
      <c r="K94" s="10" t="s">
        <v>28</v>
      </c>
      <c r="L94" s="10" t="s">
        <v>29</v>
      </c>
      <c r="M94" s="16">
        <v>43550</v>
      </c>
      <c r="N94" s="15">
        <v>6</v>
      </c>
      <c r="O94" s="17">
        <v>5</v>
      </c>
      <c r="P94" s="10" t="s">
        <v>30</v>
      </c>
      <c r="Q94" s="18">
        <v>13643287845</v>
      </c>
      <c r="R94" s="10">
        <f ca="1">VLOOKUP(L94,费用明细!B:C,2,0)</f>
        <v>79</v>
      </c>
    </row>
    <row r="95" s="10" customFormat="1" customHeight="1" spans="1:18">
      <c r="A95" s="10" t="s">
        <v>18</v>
      </c>
      <c r="B95" s="10" t="s">
        <v>19</v>
      </c>
      <c r="C95" s="10" t="s">
        <v>453</v>
      </c>
      <c r="D95" s="10" t="s">
        <v>59</v>
      </c>
      <c r="E95" s="15" t="s">
        <v>454</v>
      </c>
      <c r="F95" s="15" t="s">
        <v>455</v>
      </c>
      <c r="G95" s="16" t="s">
        <v>456</v>
      </c>
      <c r="H95" s="10" t="s">
        <v>25</v>
      </c>
      <c r="I95" s="10" t="s">
        <v>412</v>
      </c>
      <c r="J95" s="10" t="s">
        <v>27</v>
      </c>
      <c r="K95" s="10" t="s">
        <v>28</v>
      </c>
      <c r="L95" s="10" t="s">
        <v>29</v>
      </c>
      <c r="M95" s="16">
        <v>42504</v>
      </c>
      <c r="N95" s="15">
        <v>9</v>
      </c>
      <c r="O95" s="17">
        <v>8</v>
      </c>
      <c r="P95" s="10" t="s">
        <v>30</v>
      </c>
      <c r="Q95" s="18">
        <v>15731782096</v>
      </c>
      <c r="R95" s="10">
        <f ca="1">VLOOKUP(L95,费用明细!B:C,2,0)</f>
        <v>79</v>
      </c>
    </row>
    <row r="96" s="10" customFormat="1" customHeight="1" spans="1:18">
      <c r="A96" s="10" t="s">
        <v>18</v>
      </c>
      <c r="B96" s="10" t="s">
        <v>19</v>
      </c>
      <c r="C96" s="10" t="s">
        <v>457</v>
      </c>
      <c r="D96" s="10" t="s">
        <v>59</v>
      </c>
      <c r="E96" s="15" t="s">
        <v>458</v>
      </c>
      <c r="F96" s="15" t="s">
        <v>459</v>
      </c>
      <c r="G96" s="16" t="s">
        <v>460</v>
      </c>
      <c r="H96" s="10" t="s">
        <v>25</v>
      </c>
      <c r="I96" s="10" t="s">
        <v>412</v>
      </c>
      <c r="J96" s="10" t="s">
        <v>27</v>
      </c>
      <c r="K96" s="10" t="s">
        <v>28</v>
      </c>
      <c r="L96" s="10" t="s">
        <v>29</v>
      </c>
      <c r="M96" s="16">
        <v>43622</v>
      </c>
      <c r="N96" s="15">
        <v>6</v>
      </c>
      <c r="O96" s="17">
        <v>5</v>
      </c>
      <c r="P96" s="10" t="s">
        <v>30</v>
      </c>
      <c r="Q96" s="18">
        <v>15132755003</v>
      </c>
      <c r="R96" s="10">
        <f ca="1">VLOOKUP(L96,费用明细!B:C,2,0)</f>
        <v>79</v>
      </c>
    </row>
    <row r="97" s="10" customFormat="1" customHeight="1" spans="1:18">
      <c r="A97" s="10" t="s">
        <v>18</v>
      </c>
      <c r="B97" s="10" t="s">
        <v>19</v>
      </c>
      <c r="C97" s="10" t="s">
        <v>461</v>
      </c>
      <c r="D97" s="10" t="s">
        <v>59</v>
      </c>
      <c r="E97" s="15" t="s">
        <v>462</v>
      </c>
      <c r="F97" s="15" t="s">
        <v>463</v>
      </c>
      <c r="G97" s="16" t="s">
        <v>464</v>
      </c>
      <c r="H97" s="10" t="s">
        <v>25</v>
      </c>
      <c r="I97" s="10" t="s">
        <v>412</v>
      </c>
      <c r="J97" s="10" t="s">
        <v>27</v>
      </c>
      <c r="K97" s="10" t="s">
        <v>28</v>
      </c>
      <c r="L97" s="10" t="s">
        <v>29</v>
      </c>
      <c r="M97" s="16">
        <v>44613</v>
      </c>
      <c r="N97" s="15">
        <v>3</v>
      </c>
      <c r="O97" s="17">
        <v>2</v>
      </c>
      <c r="P97" s="10" t="s">
        <v>30</v>
      </c>
      <c r="Q97" s="18" t="s">
        <v>465</v>
      </c>
      <c r="R97" s="10">
        <f ca="1">VLOOKUP(L97,费用明细!B:C,2,0)</f>
        <v>79</v>
      </c>
    </row>
    <row r="98" s="10" customFormat="1" customHeight="1" spans="1:18">
      <c r="A98" s="10" t="s">
        <v>18</v>
      </c>
      <c r="B98" s="10" t="s">
        <v>19</v>
      </c>
      <c r="C98" s="10" t="s">
        <v>466</v>
      </c>
      <c r="D98" s="10" t="s">
        <v>59</v>
      </c>
      <c r="E98" s="15" t="s">
        <v>467</v>
      </c>
      <c r="F98" s="15" t="s">
        <v>468</v>
      </c>
      <c r="G98" s="16" t="s">
        <v>469</v>
      </c>
      <c r="H98" s="10" t="s">
        <v>25</v>
      </c>
      <c r="I98" s="10" t="s">
        <v>412</v>
      </c>
      <c r="J98" s="10" t="s">
        <v>27</v>
      </c>
      <c r="K98" s="10" t="s">
        <v>28</v>
      </c>
      <c r="L98" s="10" t="s">
        <v>29</v>
      </c>
      <c r="M98" s="16">
        <v>45360</v>
      </c>
      <c r="N98" s="15">
        <v>1</v>
      </c>
      <c r="O98" s="17">
        <v>1</v>
      </c>
      <c r="P98" s="10" t="s">
        <v>30</v>
      </c>
      <c r="Q98" s="18">
        <v>13111795967</v>
      </c>
      <c r="R98" s="10">
        <f ca="1">VLOOKUP(L98,费用明细!B:C,2,0)</f>
        <v>79</v>
      </c>
    </row>
    <row r="99" s="10" customFormat="1" customHeight="1" spans="1:18">
      <c r="A99" s="10" t="s">
        <v>18</v>
      </c>
      <c r="B99" s="10" t="s">
        <v>19</v>
      </c>
      <c r="C99" s="10" t="s">
        <v>470</v>
      </c>
      <c r="D99" s="10" t="s">
        <v>21</v>
      </c>
      <c r="E99" s="15" t="s">
        <v>471</v>
      </c>
      <c r="F99" s="15" t="s">
        <v>472</v>
      </c>
      <c r="G99" s="16" t="s">
        <v>473</v>
      </c>
      <c r="H99" s="10" t="s">
        <v>25</v>
      </c>
      <c r="I99" s="10" t="s">
        <v>474</v>
      </c>
      <c r="J99" s="10" t="s">
        <v>27</v>
      </c>
      <c r="K99" s="10" t="s">
        <v>28</v>
      </c>
      <c r="L99" s="10" t="s">
        <v>475</v>
      </c>
      <c r="M99" s="16">
        <v>42107</v>
      </c>
      <c r="N99" s="15" t="s">
        <v>61</v>
      </c>
      <c r="O99" s="17">
        <v>10</v>
      </c>
      <c r="P99" s="10" t="s">
        <v>30</v>
      </c>
      <c r="Q99" s="18" t="s">
        <v>476</v>
      </c>
      <c r="R99" s="10">
        <f ca="1">VLOOKUP(L99,费用明细!B:C,2,0)</f>
        <v>120</v>
      </c>
    </row>
    <row r="100" s="10" customFormat="1" customHeight="1" spans="1:18">
      <c r="A100" s="10" t="s">
        <v>18</v>
      </c>
      <c r="B100" s="10" t="s">
        <v>19</v>
      </c>
      <c r="C100" s="10" t="s">
        <v>477</v>
      </c>
      <c r="D100" s="10" t="s">
        <v>21</v>
      </c>
      <c r="E100" s="15" t="s">
        <v>478</v>
      </c>
      <c r="F100" s="15" t="s">
        <v>479</v>
      </c>
      <c r="G100" s="16" t="s">
        <v>480</v>
      </c>
      <c r="H100" s="10" t="s">
        <v>25</v>
      </c>
      <c r="I100" s="10" t="s">
        <v>474</v>
      </c>
      <c r="J100" s="10" t="s">
        <v>27</v>
      </c>
      <c r="K100" s="10" t="s">
        <v>28</v>
      </c>
      <c r="L100" s="10" t="s">
        <v>475</v>
      </c>
      <c r="M100" s="16">
        <v>43706</v>
      </c>
      <c r="N100" s="15">
        <v>6</v>
      </c>
      <c r="O100" s="17">
        <v>5</v>
      </c>
      <c r="P100" s="10" t="s">
        <v>30</v>
      </c>
      <c r="Q100" s="18" t="s">
        <v>481</v>
      </c>
      <c r="R100" s="10">
        <f ca="1">VLOOKUP(L100,费用明细!B:C,2,0)</f>
        <v>120</v>
      </c>
    </row>
    <row r="101" s="10" customFormat="1" customHeight="1" spans="1:18">
      <c r="A101" s="10" t="s">
        <v>18</v>
      </c>
      <c r="B101" s="10" t="s">
        <v>19</v>
      </c>
      <c r="C101" s="10" t="s">
        <v>482</v>
      </c>
      <c r="D101" s="10" t="s">
        <v>59</v>
      </c>
      <c r="E101" s="15" t="s">
        <v>483</v>
      </c>
      <c r="F101" s="15" t="s">
        <v>484</v>
      </c>
      <c r="G101" s="16" t="s">
        <v>485</v>
      </c>
      <c r="H101" s="10" t="s">
        <v>25</v>
      </c>
      <c r="I101" s="10" t="s">
        <v>474</v>
      </c>
      <c r="J101" s="10" t="s">
        <v>27</v>
      </c>
      <c r="K101" s="10" t="s">
        <v>28</v>
      </c>
      <c r="L101" s="10" t="s">
        <v>475</v>
      </c>
      <c r="M101" s="16">
        <v>43200</v>
      </c>
      <c r="N101" s="15">
        <v>7</v>
      </c>
      <c r="O101" s="17">
        <v>6</v>
      </c>
      <c r="P101" s="10" t="s">
        <v>30</v>
      </c>
      <c r="Q101" s="18">
        <v>15354071813</v>
      </c>
      <c r="R101" s="10">
        <f ca="1">VLOOKUP(L101,费用明细!B:C,2,0)</f>
        <v>120</v>
      </c>
    </row>
    <row r="102" s="10" customFormat="1" customHeight="1" spans="1:18">
      <c r="A102" s="10" t="s">
        <v>18</v>
      </c>
      <c r="B102" s="10" t="s">
        <v>19</v>
      </c>
      <c r="C102" s="10" t="s">
        <v>486</v>
      </c>
      <c r="D102" s="10" t="s">
        <v>59</v>
      </c>
      <c r="E102" s="15" t="s">
        <v>487</v>
      </c>
      <c r="F102" s="15" t="s">
        <v>488</v>
      </c>
      <c r="G102" s="16" t="s">
        <v>489</v>
      </c>
      <c r="H102" s="10" t="s">
        <v>25</v>
      </c>
      <c r="I102" s="10" t="s">
        <v>474</v>
      </c>
      <c r="J102" s="10" t="s">
        <v>27</v>
      </c>
      <c r="K102" s="10" t="s">
        <v>28</v>
      </c>
      <c r="L102" s="10" t="s">
        <v>475</v>
      </c>
      <c r="M102" s="16">
        <v>44686</v>
      </c>
      <c r="N102" s="15">
        <v>3</v>
      </c>
      <c r="O102" s="17">
        <v>2</v>
      </c>
      <c r="P102" s="10" t="s">
        <v>30</v>
      </c>
      <c r="Q102" s="18" t="s">
        <v>490</v>
      </c>
      <c r="R102" s="10">
        <f ca="1">VLOOKUP(L102,费用明细!B:C,2,0)</f>
        <v>120</v>
      </c>
    </row>
    <row r="103" s="10" customFormat="1" customHeight="1" spans="1:18">
      <c r="A103" s="10" t="s">
        <v>18</v>
      </c>
      <c r="B103" s="10" t="s">
        <v>19</v>
      </c>
      <c r="C103" s="10" t="s">
        <v>491</v>
      </c>
      <c r="D103" s="10" t="s">
        <v>21</v>
      </c>
      <c r="E103" s="15" t="s">
        <v>492</v>
      </c>
      <c r="F103" s="15" t="s">
        <v>215</v>
      </c>
      <c r="G103" s="16" t="s">
        <v>493</v>
      </c>
      <c r="H103" s="10" t="s">
        <v>25</v>
      </c>
      <c r="I103" s="10" t="s">
        <v>494</v>
      </c>
      <c r="J103" s="10" t="s">
        <v>27</v>
      </c>
      <c r="K103" s="10" t="s">
        <v>28</v>
      </c>
      <c r="L103" s="10" t="s">
        <v>29</v>
      </c>
      <c r="M103" s="16">
        <v>43710</v>
      </c>
      <c r="N103" s="15">
        <v>6</v>
      </c>
      <c r="O103" s="17">
        <v>5</v>
      </c>
      <c r="P103" s="10" t="s">
        <v>30</v>
      </c>
      <c r="Q103" s="18" t="s">
        <v>495</v>
      </c>
      <c r="R103" s="10">
        <f ca="1">VLOOKUP(L103,费用明细!B:C,2,0)</f>
        <v>79</v>
      </c>
    </row>
    <row r="104" s="10" customFormat="1" customHeight="1" spans="1:18">
      <c r="A104" s="10" t="s">
        <v>18</v>
      </c>
      <c r="B104" s="10" t="s">
        <v>19</v>
      </c>
      <c r="C104" s="10" t="s">
        <v>496</v>
      </c>
      <c r="D104" s="10" t="s">
        <v>21</v>
      </c>
      <c r="E104" s="15" t="s">
        <v>497</v>
      </c>
      <c r="F104" s="15" t="s">
        <v>498</v>
      </c>
      <c r="G104" s="16" t="s">
        <v>499</v>
      </c>
      <c r="H104" s="10" t="s">
        <v>25</v>
      </c>
      <c r="I104" s="10" t="s">
        <v>494</v>
      </c>
      <c r="J104" s="10" t="s">
        <v>27</v>
      </c>
      <c r="K104" s="10" t="s">
        <v>28</v>
      </c>
      <c r="L104" s="10" t="s">
        <v>29</v>
      </c>
      <c r="M104" s="16">
        <v>43679</v>
      </c>
      <c r="N104" s="15">
        <v>6</v>
      </c>
      <c r="O104" s="17">
        <v>5</v>
      </c>
      <c r="P104" s="10" t="s">
        <v>30</v>
      </c>
      <c r="Q104" s="18" t="s">
        <v>500</v>
      </c>
      <c r="R104" s="10">
        <f ca="1">VLOOKUP(L104,费用明细!B:C,2,0)</f>
        <v>79</v>
      </c>
    </row>
    <row r="105" s="10" customFormat="1" customHeight="1" spans="1:18">
      <c r="A105" s="10" t="s">
        <v>18</v>
      </c>
      <c r="B105" s="10" t="s">
        <v>19</v>
      </c>
      <c r="C105" s="10" t="s">
        <v>501</v>
      </c>
      <c r="D105" s="10" t="s">
        <v>21</v>
      </c>
      <c r="E105" s="15" t="s">
        <v>502</v>
      </c>
      <c r="F105" s="15" t="s">
        <v>503</v>
      </c>
      <c r="G105" s="16" t="s">
        <v>504</v>
      </c>
      <c r="H105" s="10" t="s">
        <v>25</v>
      </c>
      <c r="I105" s="10" t="s">
        <v>494</v>
      </c>
      <c r="J105" s="10" t="s">
        <v>27</v>
      </c>
      <c r="K105" s="10" t="s">
        <v>28</v>
      </c>
      <c r="L105" s="10" t="s">
        <v>29</v>
      </c>
      <c r="M105" s="16">
        <v>45256</v>
      </c>
      <c r="N105" s="15">
        <v>1</v>
      </c>
      <c r="O105" s="17">
        <v>1</v>
      </c>
      <c r="P105" s="10" t="s">
        <v>30</v>
      </c>
      <c r="Q105" s="18">
        <v>15030703893</v>
      </c>
      <c r="R105" s="10">
        <f ca="1">VLOOKUP(L105,费用明细!B:C,2,0)</f>
        <v>79</v>
      </c>
    </row>
    <row r="106" s="10" customFormat="1" customHeight="1" spans="1:18">
      <c r="A106" s="10" t="s">
        <v>18</v>
      </c>
      <c r="B106" s="10" t="s">
        <v>19</v>
      </c>
      <c r="C106" s="10" t="s">
        <v>505</v>
      </c>
      <c r="D106" s="10" t="s">
        <v>59</v>
      </c>
      <c r="E106" s="15" t="s">
        <v>506</v>
      </c>
      <c r="F106" s="15" t="s">
        <v>507</v>
      </c>
      <c r="G106" s="16" t="s">
        <v>508</v>
      </c>
      <c r="H106" s="10" t="s">
        <v>25</v>
      </c>
      <c r="I106" s="10" t="s">
        <v>509</v>
      </c>
      <c r="J106" s="10" t="s">
        <v>27</v>
      </c>
      <c r="K106" s="10" t="s">
        <v>28</v>
      </c>
      <c r="L106" s="10" t="s">
        <v>510</v>
      </c>
      <c r="M106" s="16">
        <v>44252</v>
      </c>
      <c r="N106" s="15">
        <v>4</v>
      </c>
      <c r="O106" s="17">
        <v>3</v>
      </c>
      <c r="P106" s="10" t="s">
        <v>30</v>
      </c>
      <c r="Q106" s="18" t="s">
        <v>511</v>
      </c>
      <c r="R106" s="10">
        <f ca="1">VLOOKUP(L106,费用明细!B:C,2,0)</f>
        <v>85</v>
      </c>
    </row>
    <row r="107" s="10" customFormat="1" customHeight="1" spans="1:18">
      <c r="A107" s="10" t="s">
        <v>18</v>
      </c>
      <c r="B107" s="10" t="s">
        <v>19</v>
      </c>
      <c r="C107" s="10" t="s">
        <v>512</v>
      </c>
      <c r="D107" s="10" t="s">
        <v>21</v>
      </c>
      <c r="E107" s="15" t="s">
        <v>513</v>
      </c>
      <c r="F107" s="15" t="s">
        <v>514</v>
      </c>
      <c r="G107" s="16" t="s">
        <v>515</v>
      </c>
      <c r="H107" s="10" t="s">
        <v>25</v>
      </c>
      <c r="I107" s="10" t="s">
        <v>509</v>
      </c>
      <c r="J107" s="10" t="s">
        <v>27</v>
      </c>
      <c r="K107" s="10" t="s">
        <v>28</v>
      </c>
      <c r="L107" s="10" t="s">
        <v>510</v>
      </c>
      <c r="M107" s="16">
        <v>44966</v>
      </c>
      <c r="N107" s="15">
        <v>2</v>
      </c>
      <c r="O107" s="17">
        <v>1</v>
      </c>
      <c r="P107" s="10" t="s">
        <v>30</v>
      </c>
      <c r="Q107" s="18">
        <v>13292781997</v>
      </c>
      <c r="R107" s="10">
        <f ca="1">VLOOKUP(L107,费用明细!B:C,2,0)</f>
        <v>85</v>
      </c>
    </row>
    <row r="108" s="10" customFormat="1" customHeight="1" spans="1:18">
      <c r="A108" s="10" t="s">
        <v>18</v>
      </c>
      <c r="B108" s="10" t="s">
        <v>19</v>
      </c>
      <c r="C108" s="10" t="s">
        <v>516</v>
      </c>
      <c r="D108" s="10" t="s">
        <v>21</v>
      </c>
      <c r="E108" s="15" t="s">
        <v>517</v>
      </c>
      <c r="F108" s="15" t="s">
        <v>518</v>
      </c>
      <c r="G108" s="16" t="s">
        <v>519</v>
      </c>
      <c r="H108" s="10" t="s">
        <v>25</v>
      </c>
      <c r="I108" s="10" t="s">
        <v>509</v>
      </c>
      <c r="J108" s="10" t="s">
        <v>27</v>
      </c>
      <c r="K108" s="10" t="s">
        <v>28</v>
      </c>
      <c r="L108" s="10" t="s">
        <v>510</v>
      </c>
      <c r="M108" s="16">
        <v>45219</v>
      </c>
      <c r="N108" s="15">
        <v>1</v>
      </c>
      <c r="O108" s="17">
        <v>1</v>
      </c>
      <c r="P108" s="10" t="s">
        <v>30</v>
      </c>
      <c r="Q108" s="18">
        <v>13470125211</v>
      </c>
      <c r="R108" s="10">
        <f ca="1">VLOOKUP(L108,费用明细!B:C,2,0)</f>
        <v>85</v>
      </c>
    </row>
    <row r="109" s="10" customFormat="1" customHeight="1" spans="1:18">
      <c r="A109" s="10" t="s">
        <v>18</v>
      </c>
      <c r="B109" s="10" t="s">
        <v>19</v>
      </c>
      <c r="C109" s="10" t="s">
        <v>520</v>
      </c>
      <c r="D109" s="10" t="s">
        <v>21</v>
      </c>
      <c r="E109" s="15" t="s">
        <v>521</v>
      </c>
      <c r="F109" s="15" t="s">
        <v>522</v>
      </c>
      <c r="G109" s="16" t="s">
        <v>523</v>
      </c>
      <c r="H109" s="10" t="s">
        <v>25</v>
      </c>
      <c r="I109" s="10" t="s">
        <v>509</v>
      </c>
      <c r="J109" s="10" t="s">
        <v>27</v>
      </c>
      <c r="K109" s="10" t="s">
        <v>28</v>
      </c>
      <c r="L109" s="10" t="s">
        <v>510</v>
      </c>
      <c r="M109" s="16">
        <v>45352</v>
      </c>
      <c r="N109" s="15">
        <v>1</v>
      </c>
      <c r="O109" s="17">
        <v>1</v>
      </c>
      <c r="P109" s="10" t="s">
        <v>30</v>
      </c>
      <c r="Q109" s="18">
        <v>15383873565</v>
      </c>
      <c r="R109" s="10">
        <f ca="1">VLOOKUP(L109,费用明细!B:C,2,0)</f>
        <v>85</v>
      </c>
    </row>
    <row r="110" s="10" customFormat="1" customHeight="1" spans="1:18">
      <c r="A110" s="10" t="s">
        <v>18</v>
      </c>
      <c r="B110" s="10" t="s">
        <v>19</v>
      </c>
      <c r="C110" s="10" t="s">
        <v>524</v>
      </c>
      <c r="D110" s="10" t="s">
        <v>59</v>
      </c>
      <c r="E110" s="15" t="s">
        <v>525</v>
      </c>
      <c r="F110" s="15" t="s">
        <v>526</v>
      </c>
      <c r="G110" s="16" t="s">
        <v>527</v>
      </c>
      <c r="H110" s="10" t="s">
        <v>25</v>
      </c>
      <c r="I110" s="10" t="s">
        <v>528</v>
      </c>
      <c r="J110" s="10" t="s">
        <v>27</v>
      </c>
      <c r="K110" s="10" t="s">
        <v>28</v>
      </c>
      <c r="L110" s="10" t="s">
        <v>29</v>
      </c>
      <c r="M110" s="16">
        <v>41430</v>
      </c>
      <c r="N110" s="15">
        <v>12</v>
      </c>
      <c r="O110" s="17">
        <v>11</v>
      </c>
      <c r="P110" s="10" t="s">
        <v>30</v>
      </c>
      <c r="Q110" s="18" t="s">
        <v>529</v>
      </c>
      <c r="R110" s="10">
        <f ca="1">VLOOKUP(L110,费用明细!B:C,2,0)</f>
        <v>79</v>
      </c>
    </row>
    <row r="111" s="10" customFormat="1" customHeight="1" spans="1:18">
      <c r="A111" s="10" t="s">
        <v>18</v>
      </c>
      <c r="B111" s="10" t="s">
        <v>19</v>
      </c>
      <c r="C111" s="10" t="s">
        <v>530</v>
      </c>
      <c r="D111" s="10" t="s">
        <v>21</v>
      </c>
      <c r="E111" s="15" t="s">
        <v>531</v>
      </c>
      <c r="F111" s="15" t="s">
        <v>532</v>
      </c>
      <c r="G111" s="16" t="s">
        <v>533</v>
      </c>
      <c r="H111" s="10" t="s">
        <v>25</v>
      </c>
      <c r="I111" s="10" t="s">
        <v>528</v>
      </c>
      <c r="J111" s="10" t="s">
        <v>27</v>
      </c>
      <c r="K111" s="10" t="s">
        <v>28</v>
      </c>
      <c r="L111" s="10" t="s">
        <v>29</v>
      </c>
      <c r="M111" s="16">
        <v>42615</v>
      </c>
      <c r="N111" s="15">
        <v>9</v>
      </c>
      <c r="O111" s="17">
        <v>8</v>
      </c>
      <c r="P111" s="10" t="s">
        <v>30</v>
      </c>
      <c r="Q111" s="18">
        <v>13731756490</v>
      </c>
      <c r="R111" s="10">
        <f ca="1">VLOOKUP(L111,费用明细!B:C,2,0)</f>
        <v>79</v>
      </c>
    </row>
    <row r="112" s="10" customFormat="1" customHeight="1" spans="1:18">
      <c r="A112" s="10" t="s">
        <v>18</v>
      </c>
      <c r="B112" s="10" t="s">
        <v>19</v>
      </c>
      <c r="C112" s="10" t="s">
        <v>534</v>
      </c>
      <c r="D112" s="10" t="s">
        <v>21</v>
      </c>
      <c r="E112" s="15" t="s">
        <v>535</v>
      </c>
      <c r="F112" s="15" t="s">
        <v>536</v>
      </c>
      <c r="G112" s="16" t="s">
        <v>537</v>
      </c>
      <c r="H112" s="10" t="s">
        <v>25</v>
      </c>
      <c r="I112" s="10" t="s">
        <v>528</v>
      </c>
      <c r="J112" s="10" t="s">
        <v>27</v>
      </c>
      <c r="K112" s="10" t="s">
        <v>28</v>
      </c>
      <c r="L112" s="10" t="s">
        <v>29</v>
      </c>
      <c r="M112" s="16">
        <v>42318</v>
      </c>
      <c r="N112" s="15">
        <v>9</v>
      </c>
      <c r="O112" s="17">
        <v>8</v>
      </c>
      <c r="P112" s="10" t="s">
        <v>30</v>
      </c>
      <c r="Q112" s="18">
        <v>18730735732</v>
      </c>
      <c r="R112" s="10">
        <f ca="1">VLOOKUP(L112,费用明细!B:C,2,0)</f>
        <v>79</v>
      </c>
    </row>
    <row r="113" s="10" customFormat="1" customHeight="1" spans="1:18">
      <c r="A113" s="10" t="s">
        <v>18</v>
      </c>
      <c r="B113" s="10" t="s">
        <v>19</v>
      </c>
      <c r="C113" s="10" t="s">
        <v>538</v>
      </c>
      <c r="D113" s="10" t="s">
        <v>21</v>
      </c>
      <c r="E113" s="15" t="s">
        <v>539</v>
      </c>
      <c r="F113" s="15" t="s">
        <v>540</v>
      </c>
      <c r="G113" s="16" t="s">
        <v>541</v>
      </c>
      <c r="H113" s="10" t="s">
        <v>25</v>
      </c>
      <c r="I113" s="10" t="s">
        <v>528</v>
      </c>
      <c r="J113" s="10" t="s">
        <v>27</v>
      </c>
      <c r="K113" s="10" t="s">
        <v>28</v>
      </c>
      <c r="L113" s="10" t="s">
        <v>29</v>
      </c>
      <c r="M113" s="16">
        <v>44321</v>
      </c>
      <c r="N113" s="15">
        <v>4</v>
      </c>
      <c r="O113" s="17">
        <v>3</v>
      </c>
      <c r="P113" s="10" t="s">
        <v>30</v>
      </c>
      <c r="Q113" s="18">
        <v>19832576685</v>
      </c>
      <c r="R113" s="10">
        <f ca="1">VLOOKUP(L113,费用明细!B:C,2,0)</f>
        <v>79</v>
      </c>
    </row>
    <row r="114" s="10" customFormat="1" customHeight="1" spans="1:18">
      <c r="A114" s="10" t="s">
        <v>18</v>
      </c>
      <c r="B114" s="10" t="s">
        <v>19</v>
      </c>
      <c r="C114" s="10" t="s">
        <v>542</v>
      </c>
      <c r="D114" s="10" t="s">
        <v>21</v>
      </c>
      <c r="E114" s="19" t="s">
        <v>543</v>
      </c>
      <c r="F114" s="15" t="s">
        <v>544</v>
      </c>
      <c r="G114" s="16" t="s">
        <v>545</v>
      </c>
      <c r="H114" s="10" t="s">
        <v>25</v>
      </c>
      <c r="I114" s="10" t="s">
        <v>528</v>
      </c>
      <c r="J114" s="10" t="s">
        <v>27</v>
      </c>
      <c r="K114" s="10" t="s">
        <v>28</v>
      </c>
      <c r="L114" s="10" t="s">
        <v>29</v>
      </c>
      <c r="M114" s="16">
        <v>44653</v>
      </c>
      <c r="N114" s="15">
        <v>3</v>
      </c>
      <c r="O114" s="17">
        <v>2</v>
      </c>
      <c r="P114" s="10" t="s">
        <v>30</v>
      </c>
      <c r="Q114" s="18">
        <v>15130781759</v>
      </c>
      <c r="R114" s="10">
        <f ca="1">VLOOKUP(L114,费用明细!B:C,2,0)</f>
        <v>79</v>
      </c>
    </row>
    <row r="115" s="10" customFormat="1" customHeight="1" spans="1:18">
      <c r="A115" s="10" t="s">
        <v>18</v>
      </c>
      <c r="B115" s="10" t="s">
        <v>19</v>
      </c>
      <c r="C115" s="10" t="s">
        <v>546</v>
      </c>
      <c r="D115" s="10" t="s">
        <v>21</v>
      </c>
      <c r="E115" s="15" t="s">
        <v>547</v>
      </c>
      <c r="F115" s="15" t="s">
        <v>548</v>
      </c>
      <c r="G115" s="16" t="s">
        <v>549</v>
      </c>
      <c r="H115" s="10" t="s">
        <v>25</v>
      </c>
      <c r="I115" s="10" t="s">
        <v>528</v>
      </c>
      <c r="J115" s="10" t="s">
        <v>27</v>
      </c>
      <c r="K115" s="10" t="s">
        <v>28</v>
      </c>
      <c r="L115" s="10" t="s">
        <v>29</v>
      </c>
      <c r="M115" s="16">
        <v>44139</v>
      </c>
      <c r="N115" s="15">
        <v>4</v>
      </c>
      <c r="O115" s="17">
        <v>3</v>
      </c>
      <c r="P115" s="10" t="s">
        <v>30</v>
      </c>
      <c r="Q115" s="18">
        <v>15935399757</v>
      </c>
      <c r="R115" s="10">
        <f ca="1">VLOOKUP(L115,费用明细!B:C,2,0)</f>
        <v>79</v>
      </c>
    </row>
    <row r="116" s="10" customFormat="1" customHeight="1" spans="1:18">
      <c r="A116" s="10" t="s">
        <v>18</v>
      </c>
      <c r="B116" s="10" t="s">
        <v>19</v>
      </c>
      <c r="C116" s="10" t="s">
        <v>550</v>
      </c>
      <c r="D116" s="10" t="s">
        <v>21</v>
      </c>
      <c r="E116" s="15" t="s">
        <v>551</v>
      </c>
      <c r="F116" s="15" t="s">
        <v>552</v>
      </c>
      <c r="G116" s="16" t="s">
        <v>553</v>
      </c>
      <c r="H116" s="10" t="s">
        <v>25</v>
      </c>
      <c r="I116" s="10" t="s">
        <v>528</v>
      </c>
      <c r="J116" s="10" t="s">
        <v>27</v>
      </c>
      <c r="K116" s="10" t="s">
        <v>28</v>
      </c>
      <c r="L116" s="10" t="s">
        <v>29</v>
      </c>
      <c r="M116" s="16">
        <v>43996</v>
      </c>
      <c r="N116" s="15">
        <v>5</v>
      </c>
      <c r="O116" s="17">
        <v>4</v>
      </c>
      <c r="P116" s="10" t="s">
        <v>30</v>
      </c>
      <c r="Q116" s="18">
        <v>18630766324</v>
      </c>
      <c r="R116" s="10">
        <f ca="1">VLOOKUP(L116,费用明细!B:C,2,0)</f>
        <v>79</v>
      </c>
    </row>
    <row r="117" s="10" customFormat="1" customHeight="1" spans="1:18">
      <c r="A117" s="10" t="s">
        <v>18</v>
      </c>
      <c r="B117" s="10" t="s">
        <v>19</v>
      </c>
      <c r="C117" s="10" t="s">
        <v>554</v>
      </c>
      <c r="D117" s="10" t="s">
        <v>21</v>
      </c>
      <c r="E117" s="15" t="s">
        <v>555</v>
      </c>
      <c r="F117" s="15" t="s">
        <v>556</v>
      </c>
      <c r="G117" s="16" t="s">
        <v>557</v>
      </c>
      <c r="H117" s="10" t="s">
        <v>25</v>
      </c>
      <c r="I117" s="10" t="s">
        <v>528</v>
      </c>
      <c r="J117" s="10" t="s">
        <v>27</v>
      </c>
      <c r="K117" s="10" t="s">
        <v>28</v>
      </c>
      <c r="L117" s="10" t="s">
        <v>29</v>
      </c>
      <c r="M117" s="16">
        <v>44300</v>
      </c>
      <c r="N117" s="15">
        <v>4</v>
      </c>
      <c r="O117" s="17">
        <v>3</v>
      </c>
      <c r="P117" s="10" t="s">
        <v>30</v>
      </c>
      <c r="Q117" s="18">
        <v>18732787045</v>
      </c>
      <c r="R117" s="10">
        <f ca="1">VLOOKUP(L117,费用明细!B:C,2,0)</f>
        <v>79</v>
      </c>
    </row>
    <row r="118" s="10" customFormat="1" customHeight="1" spans="1:18">
      <c r="A118" s="10" t="s">
        <v>18</v>
      </c>
      <c r="B118" s="10" t="s">
        <v>19</v>
      </c>
      <c r="C118" s="10" t="s">
        <v>558</v>
      </c>
      <c r="D118" s="10" t="s">
        <v>59</v>
      </c>
      <c r="E118" s="15" t="s">
        <v>559</v>
      </c>
      <c r="F118" s="15" t="s">
        <v>560</v>
      </c>
      <c r="G118" s="16" t="s">
        <v>561</v>
      </c>
      <c r="H118" s="10" t="s">
        <v>25</v>
      </c>
      <c r="I118" s="10" t="s">
        <v>528</v>
      </c>
      <c r="J118" s="10" t="s">
        <v>27</v>
      </c>
      <c r="K118" s="10" t="s">
        <v>28</v>
      </c>
      <c r="L118" s="10" t="s">
        <v>29</v>
      </c>
      <c r="M118" s="16">
        <v>42544</v>
      </c>
      <c r="N118" s="15">
        <v>9</v>
      </c>
      <c r="O118" s="17">
        <v>8</v>
      </c>
      <c r="P118" s="10" t="s">
        <v>30</v>
      </c>
      <c r="Q118" s="18">
        <v>13785772418</v>
      </c>
      <c r="R118" s="10">
        <f ca="1">VLOOKUP(L118,费用明细!B:C,2,0)</f>
        <v>79</v>
      </c>
    </row>
    <row r="119" s="10" customFormat="1" customHeight="1" spans="1:18">
      <c r="A119" s="10" t="s">
        <v>18</v>
      </c>
      <c r="B119" s="10" t="s">
        <v>19</v>
      </c>
      <c r="C119" s="10" t="s">
        <v>562</v>
      </c>
      <c r="D119" s="10" t="s">
        <v>21</v>
      </c>
      <c r="E119" s="15" t="s">
        <v>563</v>
      </c>
      <c r="F119" s="15" t="s">
        <v>564</v>
      </c>
      <c r="G119" s="16" t="s">
        <v>565</v>
      </c>
      <c r="H119" s="10" t="s">
        <v>25</v>
      </c>
      <c r="I119" s="10" t="s">
        <v>528</v>
      </c>
      <c r="J119" s="10" t="s">
        <v>27</v>
      </c>
      <c r="K119" s="10" t="s">
        <v>28</v>
      </c>
      <c r="L119" s="10" t="s">
        <v>29</v>
      </c>
      <c r="M119" s="16">
        <v>44393</v>
      </c>
      <c r="N119" s="15">
        <v>4</v>
      </c>
      <c r="O119" s="17">
        <v>3</v>
      </c>
      <c r="P119" s="10" t="s">
        <v>30</v>
      </c>
      <c r="Q119" s="18">
        <v>13283211820</v>
      </c>
      <c r="R119" s="10">
        <f ca="1">VLOOKUP(L119,费用明细!B:C,2,0)</f>
        <v>79</v>
      </c>
    </row>
    <row r="120" s="10" customFormat="1" customHeight="1" spans="1:18">
      <c r="A120" s="10" t="s">
        <v>18</v>
      </c>
      <c r="B120" s="10" t="s">
        <v>19</v>
      </c>
      <c r="C120" s="10" t="s">
        <v>566</v>
      </c>
      <c r="D120" s="10" t="s">
        <v>21</v>
      </c>
      <c r="E120" s="15" t="s">
        <v>567</v>
      </c>
      <c r="F120" s="15" t="s">
        <v>568</v>
      </c>
      <c r="G120" s="16" t="s">
        <v>569</v>
      </c>
      <c r="H120" s="10" t="s">
        <v>25</v>
      </c>
      <c r="I120" s="10" t="s">
        <v>528</v>
      </c>
      <c r="J120" s="10" t="s">
        <v>27</v>
      </c>
      <c r="K120" s="10" t="s">
        <v>28</v>
      </c>
      <c r="L120" s="10" t="s">
        <v>29</v>
      </c>
      <c r="M120" s="16">
        <v>44603</v>
      </c>
      <c r="N120" s="15">
        <v>3</v>
      </c>
      <c r="O120" s="17">
        <v>2</v>
      </c>
      <c r="P120" s="10" t="s">
        <v>30</v>
      </c>
      <c r="Q120" s="18" t="s">
        <v>570</v>
      </c>
      <c r="R120" s="10">
        <f ca="1">VLOOKUP(L120,费用明细!B:C,2,0)</f>
        <v>79</v>
      </c>
    </row>
    <row r="121" s="10" customFormat="1" customHeight="1" spans="1:18">
      <c r="A121" s="10" t="s">
        <v>18</v>
      </c>
      <c r="B121" s="10" t="s">
        <v>19</v>
      </c>
      <c r="C121" s="10" t="s">
        <v>571</v>
      </c>
      <c r="D121" s="10" t="s">
        <v>21</v>
      </c>
      <c r="E121" s="15" t="s">
        <v>572</v>
      </c>
      <c r="F121" s="15" t="s">
        <v>573</v>
      </c>
      <c r="G121" s="16" t="s">
        <v>574</v>
      </c>
      <c r="H121" s="10" t="s">
        <v>25</v>
      </c>
      <c r="I121" s="10" t="s">
        <v>528</v>
      </c>
      <c r="J121" s="10" t="s">
        <v>27</v>
      </c>
      <c r="K121" s="10" t="s">
        <v>28</v>
      </c>
      <c r="L121" s="10" t="s">
        <v>29</v>
      </c>
      <c r="M121" s="16">
        <v>41691</v>
      </c>
      <c r="N121" s="15">
        <v>11</v>
      </c>
      <c r="O121" s="17">
        <v>10</v>
      </c>
      <c r="P121" s="10" t="s">
        <v>30</v>
      </c>
      <c r="Q121" s="18">
        <v>19331772111</v>
      </c>
      <c r="R121" s="10">
        <f ca="1">VLOOKUP(L121,费用明细!B:C,2,0)</f>
        <v>79</v>
      </c>
    </row>
    <row r="122" s="10" customFormat="1" customHeight="1" spans="1:18">
      <c r="A122" s="10" t="s">
        <v>18</v>
      </c>
      <c r="B122" s="10" t="s">
        <v>19</v>
      </c>
      <c r="C122" s="10" t="s">
        <v>575</v>
      </c>
      <c r="D122" s="10" t="s">
        <v>59</v>
      </c>
      <c r="E122" s="19" t="s">
        <v>576</v>
      </c>
      <c r="F122" s="15" t="s">
        <v>577</v>
      </c>
      <c r="G122" s="16" t="s">
        <v>578</v>
      </c>
      <c r="H122" s="10" t="s">
        <v>25</v>
      </c>
      <c r="I122" s="10" t="s">
        <v>528</v>
      </c>
      <c r="J122" s="10" t="s">
        <v>27</v>
      </c>
      <c r="K122" s="10" t="s">
        <v>28</v>
      </c>
      <c r="L122" s="10" t="s">
        <v>29</v>
      </c>
      <c r="M122" s="16">
        <v>44688</v>
      </c>
      <c r="N122" s="15">
        <v>3</v>
      </c>
      <c r="O122" s="17">
        <v>2</v>
      </c>
      <c r="P122" s="10" t="s">
        <v>30</v>
      </c>
      <c r="Q122" s="18" t="s">
        <v>579</v>
      </c>
      <c r="R122" s="10">
        <f ca="1">VLOOKUP(L122,费用明细!B:C,2,0)</f>
        <v>79</v>
      </c>
    </row>
    <row r="123" s="10" customFormat="1" customHeight="1" spans="1:18">
      <c r="A123" s="10" t="s">
        <v>18</v>
      </c>
      <c r="B123" s="10" t="s">
        <v>19</v>
      </c>
      <c r="C123" s="10" t="s">
        <v>580</v>
      </c>
      <c r="D123" s="10" t="s">
        <v>21</v>
      </c>
      <c r="E123" s="15" t="s">
        <v>581</v>
      </c>
      <c r="F123" s="15" t="s">
        <v>582</v>
      </c>
      <c r="G123" s="16" t="s">
        <v>583</v>
      </c>
      <c r="H123" s="10" t="s">
        <v>25</v>
      </c>
      <c r="I123" s="10" t="s">
        <v>528</v>
      </c>
      <c r="J123" s="10" t="s">
        <v>27</v>
      </c>
      <c r="K123" s="10" t="s">
        <v>28</v>
      </c>
      <c r="L123" s="10" t="s">
        <v>29</v>
      </c>
      <c r="M123" s="16">
        <v>45340</v>
      </c>
      <c r="N123" s="15">
        <v>1</v>
      </c>
      <c r="O123" s="17">
        <v>1</v>
      </c>
      <c r="P123" s="10" t="s">
        <v>30</v>
      </c>
      <c r="Q123" s="18">
        <v>15103371491</v>
      </c>
      <c r="R123" s="10">
        <f ca="1">VLOOKUP(L123,费用明细!B:C,2,0)</f>
        <v>79</v>
      </c>
    </row>
    <row r="124" s="10" customFormat="1" customHeight="1" spans="1:18">
      <c r="A124" s="10" t="s">
        <v>18</v>
      </c>
      <c r="B124" s="10" t="s">
        <v>19</v>
      </c>
      <c r="C124" s="10" t="s">
        <v>584</v>
      </c>
      <c r="D124" s="10" t="s">
        <v>59</v>
      </c>
      <c r="E124" s="15" t="s">
        <v>585</v>
      </c>
      <c r="F124" s="15" t="s">
        <v>586</v>
      </c>
      <c r="G124" s="16" t="s">
        <v>587</v>
      </c>
      <c r="H124" s="10" t="s">
        <v>25</v>
      </c>
      <c r="I124" s="10" t="s">
        <v>528</v>
      </c>
      <c r="J124" s="10" t="s">
        <v>27</v>
      </c>
      <c r="K124" s="10" t="s">
        <v>28</v>
      </c>
      <c r="L124" s="10" t="s">
        <v>29</v>
      </c>
      <c r="M124" s="16">
        <v>45342</v>
      </c>
      <c r="N124" s="15">
        <v>1</v>
      </c>
      <c r="O124" s="17">
        <v>1</v>
      </c>
      <c r="P124" s="10" t="s">
        <v>30</v>
      </c>
      <c r="Q124" s="18">
        <v>13784721689</v>
      </c>
      <c r="R124" s="10">
        <f ca="1">VLOOKUP(L124,费用明细!B:C,2,0)</f>
        <v>79</v>
      </c>
    </row>
    <row r="125" s="10" customFormat="1" customHeight="1" spans="1:18">
      <c r="A125" s="10" t="s">
        <v>18</v>
      </c>
      <c r="B125" s="10" t="s">
        <v>19</v>
      </c>
      <c r="C125" s="10" t="s">
        <v>588</v>
      </c>
      <c r="D125" s="10" t="s">
        <v>59</v>
      </c>
      <c r="E125" s="15" t="s">
        <v>589</v>
      </c>
      <c r="F125" s="15" t="s">
        <v>590</v>
      </c>
      <c r="G125" s="16" t="s">
        <v>591</v>
      </c>
      <c r="H125" s="10" t="s">
        <v>25</v>
      </c>
      <c r="I125" s="10" t="s">
        <v>528</v>
      </c>
      <c r="J125" s="10" t="s">
        <v>27</v>
      </c>
      <c r="K125" s="10" t="s">
        <v>28</v>
      </c>
      <c r="L125" s="10" t="s">
        <v>29</v>
      </c>
      <c r="M125" s="16">
        <v>45358</v>
      </c>
      <c r="N125" s="15">
        <v>1</v>
      </c>
      <c r="O125" s="17">
        <v>1</v>
      </c>
      <c r="P125" s="10" t="s">
        <v>30</v>
      </c>
      <c r="Q125" s="18">
        <v>13784721689</v>
      </c>
      <c r="R125" s="10">
        <f ca="1">VLOOKUP(L125,费用明细!B:C,2,0)</f>
        <v>79</v>
      </c>
    </row>
    <row r="126" customHeight="1" spans="1:18"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R126">
        <f ca="1">SUM(R2:R125)</f>
        <v>12251</v>
      </c>
    </row>
  </sheetData>
  <sheetCalcPr fullCalcOnLoad="1"/>
  <autoFilter xmlns:etc="http://www.wps.cn/officeDocument/2017/etCustomData" ref="A1:R126" etc:filterBottomFollowUsedRange="0">
    <extLst/>
  </autoFilter>
  <mergeCells count="1">
    <mergeCell ref="B126:L126"/>
  </mergeCells>
  <dataValidations count="15">
    <dataValidation type="list" allowBlank="1" showInputMessage="1" showErrorMessage="1" sqref="D1 D126:D65536">
      <formula1>"男,女"</formula1>
    </dataValidation>
    <dataValidation type="custom" allowBlank="1" showInputMessage="1" showErrorMessage="1" error="身份证位数错误，请重新输入！" sqref="E1">
      <formula1>OR(LEN(E1:E11080)=15,LEN(E1:E11080)=18)</formula1>
    </dataValidation>
    <dataValidation allowBlank="1" showInputMessage="1" showErrorMessage="1" error="身份证位数错误，请重新输入！" sqref="F1"/>
    <dataValidation type="custom" allowBlank="1" showInputMessage="1" showErrorMessage="1" sqref="E27">
      <formula1>COUNTIF(E:E,E27&amp;"*")=1</formula1>
    </dataValidation>
    <dataValidation type="list" allowBlank="1" showInputMessage="1" showErrorMessage="1" sqref="A$1:A$1048576">
      <formula1>"单位,个人"</formula1>
    </dataValidation>
    <dataValidation type="list" allowBlank="1" showInputMessage="1" showErrorMessage="1" sqref="B$1:B$1048576">
      <formula1>"职业体检"</formula1>
    </dataValidation>
    <dataValidation allowBlank="1" showInputMessage="1" showErrorMessage="1" sqref="D2:D125"/>
    <dataValidation type="list" allowBlank="1" showInputMessage="1" showErrorMessage="1" sqref="J1:J125">
      <formula1>"上岗前,在岗期间,离岗时"</formula1>
    </dataValidation>
    <dataValidation type="list" allowBlank="1" showInputMessage="1" showErrorMessage="1" sqref="J126:J65536">
      <formula1>"上岗前,在岗期间,离岗"</formula1>
    </dataValidation>
    <dataValidation type="custom" allowBlank="1" showInputMessage="1" showErrorMessage="1" error="身份证位数错误，请重新输入！" sqref="E54407:F54448">
      <formula1>OR(LEN(E54407:E65537)=15,LEN(E54407:E65537)=18)</formula1>
    </dataValidation>
    <dataValidation type="custom" allowBlank="1" showInputMessage="1" showErrorMessage="1" error="身份证位数错误，请重新输入！" sqref="E54449:F54454">
      <formula1>OR(LEN(E54449:E65578)=15,LEN(E54449:E65578)=18)</formula1>
    </dataValidation>
    <dataValidation type="custom" allowBlank="1" showInputMessage="1" showErrorMessage="1" error="身份证位数错误，请重新输入！" sqref="E54455:F54535">
      <formula1>OR(LEN(E54455:E65583)=15,LEN(E54455:E65583)=18)</formula1>
    </dataValidation>
    <dataValidation type="custom" allowBlank="1" showInputMessage="1" showErrorMessage="1" error="身份证位数错误，请重新输入！" sqref="E54396:F54406">
      <formula1>OR(LEN(E54396:E65521)=15,LEN(E54396:E65521)=18)</formula1>
    </dataValidation>
    <dataValidation type="custom" allowBlank="1" showInputMessage="1" showErrorMessage="1" error="身份证位数错误，请重新输入！" sqref="E54536:F65536">
      <formula1>OR(LEN(E54536:E65662)=15,LEN(E54536:E65662)=18)</formula1>
    </dataValidation>
    <dataValidation type="custom" allowBlank="1" showInputMessage="1" showErrorMessage="1" error="身份证位数错误，请重新输入！" sqref="E126:F54395">
      <formula1>OR(LEN(E126:E11236)=15,LEN(E126:E11236)=18)</formula1>
    </dataValidation>
  </dataValidations>
  <pageMargins left="0.7" right="0.7" top="0.75" bottom="0.75" header="0.3" footer="0.3"/>
  <pageSetup paperSize="9" orientation="portrait" horizontalDpi="2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J6" sqref="J6"/>
    </sheetView>
  </sheetViews>
  <sheetFormatPr defaultColWidth="9" defaultRowHeight="33" customHeight="1" outlineLevelRow="6" outlineLevelCol="4"/>
  <cols>
    <col min="1" max="1" width="7.25" customWidth="1"/>
    <col min="2" max="2" width="33.125" customWidth="1"/>
    <col min="5" max="5" width="11.375" customWidth="1"/>
  </cols>
  <sheetData>
    <row r="1" customHeight="1" spans="1:5">
      <c r="A1" s="1" t="s">
        <v>592</v>
      </c>
      <c r="B1" s="1" t="s">
        <v>11</v>
      </c>
      <c r="C1" s="1" t="s">
        <v>593</v>
      </c>
      <c r="D1" s="1" t="s">
        <v>594</v>
      </c>
      <c r="E1" s="2" t="s">
        <v>17</v>
      </c>
    </row>
    <row r="2" customHeight="1" spans="1:5">
      <c r="A2" s="3">
        <v>1</v>
      </c>
      <c r="B2" s="4" t="s">
        <v>475</v>
      </c>
      <c r="C2" s="3">
        <v>120</v>
      </c>
      <c r="D2" s="3">
        <v>4</v>
      </c>
      <c r="E2" s="5">
        <f t="shared" ref="E2:E6" si="0">C2*D2</f>
        <v>480</v>
      </c>
    </row>
    <row r="3" customHeight="1" spans="1:5">
      <c r="A3" s="3">
        <v>2</v>
      </c>
      <c r="B3" s="4" t="s">
        <v>40</v>
      </c>
      <c r="C3" s="3">
        <v>150</v>
      </c>
      <c r="D3" s="3">
        <v>31</v>
      </c>
      <c r="E3" s="5">
        <f t="shared" si="0"/>
        <v>4650</v>
      </c>
    </row>
    <row r="4" customHeight="1" spans="1:5">
      <c r="A4" s="3">
        <v>3</v>
      </c>
      <c r="B4" s="3" t="s">
        <v>510</v>
      </c>
      <c r="C4" s="3">
        <v>85</v>
      </c>
      <c r="D4" s="3">
        <v>4</v>
      </c>
      <c r="E4" s="5">
        <f t="shared" si="0"/>
        <v>340</v>
      </c>
    </row>
    <row r="5" customHeight="1" spans="1:5">
      <c r="A5" s="3">
        <v>4</v>
      </c>
      <c r="B5" s="3" t="s">
        <v>168</v>
      </c>
      <c r="C5" s="3">
        <v>85</v>
      </c>
      <c r="D5" s="3">
        <v>11</v>
      </c>
      <c r="E5" s="5">
        <f t="shared" si="0"/>
        <v>935</v>
      </c>
    </row>
    <row r="6" customHeight="1" spans="1:5">
      <c r="A6" s="3">
        <v>5</v>
      </c>
      <c r="B6" s="3" t="s">
        <v>29</v>
      </c>
      <c r="C6" s="3">
        <v>79</v>
      </c>
      <c r="D6" s="3">
        <v>74</v>
      </c>
      <c r="E6" s="5">
        <f t="shared" si="0"/>
        <v>5846</v>
      </c>
    </row>
    <row r="7" customHeight="1" spans="1:5">
      <c r="A7" s="6" t="s">
        <v>595</v>
      </c>
      <c r="B7" s="7"/>
      <c r="C7" s="7"/>
      <c r="D7" s="8"/>
      <c r="E7" s="9">
        <f>SUM(E2:E6)</f>
        <v>12251</v>
      </c>
    </row>
  </sheetData>
  <mergeCells count="1">
    <mergeCell ref="A7:D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人员明细</vt:lpstr>
      <vt:lpstr>费用明细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蔺元元</cp:lastModifiedBy>
  <dcterms:created xsi:type="dcterms:W3CDTF">2025-10-29T09:18:43Z</dcterms:created>
  <dcterms:modified xsi:type="dcterms:W3CDTF">2025-10-29T09:19:23Z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18773FE317A94F4DB4EA5C5E5958A070_11</vt:lpwstr>
  </property>
  <property fmtid="{D5CDD505-2E9C-101B-9397-08002B2CF9AE}" pid="3" name="KSOProductBuildVer">
    <vt:lpwstr>2052-12.1.0.23542</vt:lpwstr>
  </property>
</Properties>
</file>