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Q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<sst xmlns="http://schemas.openxmlformats.org/spreadsheetml/2006/main" count="35" uniqueCount="31">
  <si>
    <t>物料代码</t>
  </si>
  <si>
    <t>名称</t>
  </si>
  <si>
    <t>注塑料</t>
  </si>
  <si>
    <t>QAD</t>
  </si>
  <si>
    <t>外购镶件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</si>
  <si>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</si>
  <si>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</si>
  <si>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</si>
  <si>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</si>
  <si>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</si>
  <si>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</si>
  <si>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</si>
  <si>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</si>
  <si>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</si>
  <si>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</si>
  <si>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</si>
  <si>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</si>
  <si>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</si>
  <si>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移印</t>
  </si>
  <si>
    <t>运费/件</t>
  </si>
  <si>
    <t>内部结算指导价（未税）</t>
  </si>
  <si>
    <t>供货地点</t>
  </si>
  <si>
    <t>净重</t>
  </si>
  <si>
    <t>毛重</t>
  </si>
  <si>
    <t>scs0003128</t>
  </si>
  <si>
    <t>H32B调角器手柄</t>
  </si>
  <si>
    <t>TP30黑色P1M6K-JF01</t>
  </si>
  <si>
    <t>TMI0000121</t>
  </si>
  <si>
    <t>潍坊</t>
  </si>
  <si>
    <t>scs0003136</t>
  </si>
  <si>
    <t>H32B副驾调角器手柄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</si>
</sst>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_ "/>
    <numFmt numFmtId="179" formatCode="_ * #,##0.00000_ ;_ * \-#,##0.000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5" borderId="9">
      <alignment vertical="center"/>
    </xf>
    <xf numFmtId="0" fontId="13" fillId="6" borderId="10">
      <alignment vertical="center"/>
    </xf>
    <xf numFmtId="0" fontId="14" fillId="6" borderId="9">
      <alignment vertical="center"/>
    </xf>
    <xf numFmtId="0" fontId="15" fillId="7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1" fillId="0" borderId="2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78" fontId="0" fillId="0" borderId="2" xfId="0" applyNumberForma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8" fontId="0" fillId="0" borderId="2" xfId="0" applyNumberFormat="1" applyBorder="1">
      <alignment vertical="center"/>
    </xf>
    <xf numFmtId="179" fontId="0" fillId="0" borderId="2" xfId="1" applyNumberFormat="1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topLeftCell="B1" workbookViewId="0">
      <selection activeCell="I12" sqref="I12"/>
    </sheetView>
  </sheetViews>
  <sheetFormatPr defaultColWidth="9" defaultRowHeight="13.5" outlineLevelRow="3"/>
  <cols>
    <col min="1" max="1" width="17.75" customWidth="1"/>
    <col min="2" max="2" width="19.5" customWidth="1"/>
    <col min="3" max="3" width="20.125" customWidth="1"/>
    <col min="4" max="4" width="11.5" customWidth="1"/>
  </cols>
  <sheetData>
    <row r="1" spans="1:2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3</v>
      </c>
      <c r="G1" s="4" t="s">
        <v>5</v>
      </c>
      <c r="H1" s="5"/>
      <c r="I1" s="11" t="s">
        <v>6</v>
      </c>
      <c r="J1" s="12" t="s">
        <v>7</v>
      </c>
      <c r="K1" s="13" t="s">
        <v>8</v>
      </c>
      <c r="L1" s="14" t="s">
        <v>9</v>
      </c>
      <c r="M1" s="15" t="s">
        <v>10</v>
      </c>
      <c r="N1" s="16" t="s">
        <v>11</v>
      </c>
      <c r="O1" s="2" t="s">
        <v>12</v>
      </c>
      <c r="P1" s="16" t="s">
        <v>13</v>
      </c>
      <c r="Q1" s="16" t="s">
        <v>14</v>
      </c>
      <c r="R1" s="11" t="s">
        <v>15</v>
      </c>
      <c r="S1" s="21" t="s">
        <v>16</v>
      </c>
      <c r="T1" s="22" t="s">
        <v>17</v>
      </c>
      <c r="U1" s="22" t="s">
        <v>18</v>
      </c>
      <c r="V1" s="22" t="s">
        <v>19</v>
      </c>
      <c r="W1" s="23" t="s">
        <v>20</v>
      </c>
      <c r="X1" s="2" t="s">
        <v>21</v>
      </c>
    </row>
    <row r="2" spans="1:24">
      <c r="A2" s="1"/>
      <c r="B2" s="2"/>
      <c r="C2" s="2"/>
      <c r="D2" s="6"/>
      <c r="E2" s="4"/>
      <c r="F2" s="4"/>
      <c r="G2" s="4" t="s">
        <v>22</v>
      </c>
      <c r="H2" s="5" t="s">
        <v>23</v>
      </c>
      <c r="I2" s="11"/>
      <c r="J2" s="12"/>
      <c r="K2" s="13"/>
      <c r="L2" s="14"/>
      <c r="M2" s="17"/>
      <c r="N2" s="16"/>
      <c r="O2" s="2"/>
      <c r="P2" s="16"/>
      <c r="Q2" s="16"/>
      <c r="R2" s="11"/>
      <c r="S2" s="21"/>
      <c r="T2" s="24"/>
      <c r="U2" s="22"/>
      <c r="V2" s="24"/>
      <c r="W2" s="23"/>
      <c r="X2" s="2"/>
    </row>
    <row r="3" ht="20.25" spans="1:24">
      <c r="A3" s="7" t="s">
        <v>24</v>
      </c>
      <c r="B3" s="8" t="s">
        <v>25</v>
      </c>
      <c r="C3" s="9" t="s">
        <v>26</v>
      </c>
      <c r="D3" s="10" t="s">
        <v>27</v>
      </c>
      <c r="E3" s="9"/>
      <c r="F3" s="9"/>
      <c r="G3" s="9"/>
      <c r="H3" s="9">
        <v>0.046</v>
      </c>
      <c r="I3" s="18">
        <v>6.63</v>
      </c>
      <c r="J3" s="19">
        <f>H3*I3</f>
        <v>0.30498</v>
      </c>
      <c r="K3" s="13">
        <v>300</v>
      </c>
      <c r="L3" s="20">
        <f>3600/M3</f>
        <v>72</v>
      </c>
      <c r="M3" s="20">
        <v>50</v>
      </c>
      <c r="N3" s="9">
        <v>2</v>
      </c>
      <c r="O3" s="9">
        <v>60</v>
      </c>
      <c r="P3" s="9">
        <v>0.76</v>
      </c>
      <c r="Q3" s="9">
        <v>22.5</v>
      </c>
      <c r="R3" s="19">
        <f>Q3/L3/N3</f>
        <v>0.15625</v>
      </c>
      <c r="S3" s="25"/>
      <c r="T3" s="25">
        <v>0.2</v>
      </c>
      <c r="U3" s="25"/>
      <c r="V3" s="25">
        <v>0.2</v>
      </c>
      <c r="W3" s="19">
        <f>(J3+R3+(O3*P3/L3/N3)/2)*1.5+S3*1.1+T3+V3+U3</f>
        <v>1.329345</v>
      </c>
      <c r="X3" s="9" t="s">
        <v>28</v>
      </c>
    </row>
    <row r="4" ht="20.25" spans="1:24">
      <c r="A4" s="7" t="s">
        <v>29</v>
      </c>
      <c r="B4" s="8" t="s">
        <v>30</v>
      </c>
      <c r="C4" s="9" t="s">
        <v>26</v>
      </c>
      <c r="D4" s="10" t="s">
        <v>27</v>
      </c>
      <c r="E4" s="9"/>
      <c r="F4" s="9"/>
      <c r="G4" s="9"/>
      <c r="H4" s="9">
        <v>0.046</v>
      </c>
      <c r="I4" s="18">
        <v>6.63</v>
      </c>
      <c r="J4" s="19">
        <f>H4*I4</f>
        <v>0.30498</v>
      </c>
      <c r="K4" s="13">
        <v>300</v>
      </c>
      <c r="L4" s="20">
        <f>3600/M4</f>
        <v>72</v>
      </c>
      <c r="M4" s="20">
        <v>50</v>
      </c>
      <c r="N4" s="9">
        <v>2</v>
      </c>
      <c r="O4" s="9">
        <v>60</v>
      </c>
      <c r="P4" s="9">
        <v>0.76</v>
      </c>
      <c r="Q4" s="9">
        <v>22.5</v>
      </c>
      <c r="R4" s="19">
        <f>Q4/L4/N4</f>
        <v>0.15625</v>
      </c>
      <c r="S4" s="25"/>
      <c r="T4" s="25">
        <v>0.2</v>
      </c>
      <c r="U4" s="25"/>
      <c r="V4" s="25">
        <v>0.2</v>
      </c>
      <c r="W4" s="19">
        <f>(J4+R4+(O4*P4/L4/N4)/2)*1.5+S4*1.1+T4+V4+U4</f>
        <v>1.329345</v>
      </c>
      <c r="X4" s="9" t="s">
        <v>28</v>
      </c>
    </row>
  </sheetData>
  <mergeCells count="23">
    <mergeCell ref="G1:H1"/>
    <mergeCell ref="A1:A2"/>
    <mergeCell ref="B1:B2"/>
    <mergeCell ref="C1:C2"/>
    <mergeCell ref="D1:D2"/>
    <mergeCell ref="E1:E2"/>
    <mergeCell ref="F1:F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</mergeCells>
  <conditionalFormatting sqref="A3:A4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A5:A1048576">
    <cfRule type="duplicateValues" dxfId="0" priority="13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2025-10-29T03:02:35Z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D903EA46447E459CBAC615FBEE0E5124_12</vt:lpwstr>
  </property>
</Properties>
</file>