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结算明细" sheetId="1" r:id="rId1"/>
  </sheets>
  <definedNames>
    <definedName name="_xlnm._FilterDatabase" localSheetId="0" hidden="1">结算明细!$A$1:$AY$90</definedName>
  </definedNames>
  <calcPr calcId="191029"/>
  <pivotCaches>
    <pivotCache cacheId="0"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<sst xmlns="http://schemas.openxmlformats.org/spreadsheetml/2006/main" count="2905" uniqueCount="1053">
  <si>
    <t>服务站代码</t>
  </si>
  <si>
    <t>服务站简称</t>
  </si>
  <si>
    <t>申请单号</t>
  </si>
  <si>
    <t>对应单号</t>
  </si>
  <si>
    <t>单据种类</t>
  </si>
  <si>
    <t>索赔类别</t>
  </si>
  <si>
    <t>产品代码</t>
  </si>
  <si>
    <t>VVIN码</t>
  </si>
  <si>
    <t>发动机号</t>
  </si>
  <si>
    <t>发动机型号</t>
  </si>
  <si>
    <t>生产日期</t>
  </si>
  <si>
    <t>销售日期</t>
  </si>
  <si>
    <t>送修日期</t>
  </si>
  <si>
    <t>行驶里程</t>
  </si>
  <si>
    <t>车辆用途</t>
  </si>
  <si>
    <t>操作员</t>
  </si>
  <si>
    <t>服务站备注</t>
  </si>
  <si>
    <t>责任厂家代码</t>
  </si>
  <si>
    <t>厂家简称</t>
  </si>
  <si>
    <t>损坏件代码</t>
  </si>
  <si>
    <t>损坏件名称</t>
  </si>
  <si>
    <t>工时单价</t>
  </si>
  <si>
    <t>附加费率</t>
  </si>
  <si>
    <t>工时费</t>
  </si>
  <si>
    <t>材料费</t>
  </si>
  <si>
    <t>附加费</t>
  </si>
  <si>
    <t>拖车费</t>
  </si>
  <si>
    <t>外出工时费</t>
  </si>
  <si>
    <t>燃油费</t>
  </si>
  <si>
    <t>外出补助费</t>
  </si>
  <si>
    <t>外出住宿费</t>
  </si>
  <si>
    <t>单据状态</t>
  </si>
  <si>
    <t>RA标识</t>
  </si>
  <si>
    <t>索赔件检验标识</t>
  </si>
  <si>
    <t>入库日期</t>
  </si>
  <si>
    <t>审核人</t>
  </si>
  <si>
    <t>审核日期</t>
  </si>
  <si>
    <t>服务站结算状态</t>
  </si>
  <si>
    <t>服务站结算单</t>
  </si>
  <si>
    <t>结算金额</t>
  </si>
  <si>
    <t>含税价</t>
  </si>
  <si>
    <t>合计</t>
  </si>
  <si>
    <t>厂家结算单号</t>
  </si>
  <si>
    <t>厂家结算状态</t>
  </si>
  <si>
    <t>外出修理工人数</t>
  </si>
  <si>
    <t>外出鉴定人数</t>
  </si>
  <si>
    <t>回访日期</t>
  </si>
  <si>
    <t>故障描述</t>
  </si>
  <si>
    <t>原因分析</t>
  </si>
  <si>
    <t>处理结果</t>
  </si>
  <si>
    <t>责任单位</t>
  </si>
  <si>
    <t>QK1504</t>
  </si>
  <si>
    <t>扬州新鑫</t>
  </si>
  <si>
    <t>202502457631</t>
  </si>
  <si>
    <t>索赔单</t>
  </si>
  <si>
    <t>正常索赔</t>
  </si>
  <si>
    <t>R01AU33WXWXDM57AE</t>
  </si>
  <si>
    <t>LFNA4LCA3RAM00035</t>
  </si>
  <si>
    <t>BHP23041099</t>
  </si>
  <si>
    <t>云内490PLUS2</t>
  </si>
  <si>
    <t>2024-01-04</t>
  </si>
  <si>
    <t>2024-03-01</t>
  </si>
  <si>
    <t>2025-02-13</t>
  </si>
  <si>
    <t>轻卡载货</t>
  </si>
  <si>
    <t>LDB49</t>
  </si>
  <si>
    <t>光华荣昌</t>
  </si>
  <si>
    <t>LDB49SHT0014803</t>
  </si>
  <si>
    <t>低配直气阀</t>
  </si>
  <si>
    <t>审核</t>
  </si>
  <si>
    <t>0</t>
  </si>
  <si>
    <t>通过！！</t>
  </si>
  <si>
    <t>2025-08-29</t>
  </si>
  <si>
    <t>2025-02-17</t>
  </si>
  <si>
    <t>已结</t>
  </si>
  <si>
    <t>JS25080717385</t>
  </si>
  <si>
    <t>JS25092416015</t>
  </si>
  <si>
    <t>2025-02-16</t>
  </si>
  <si>
    <t>客户反映车子座椅痛气的故障</t>
  </si>
  <si>
    <t>经检查为车子的座椅低配直气阀损坏的故障</t>
  </si>
  <si>
    <t>更换了座椅低配直气阀后 再次试车故障排除</t>
  </si>
  <si>
    <t>安路普</t>
  </si>
  <si>
    <t>QK1502</t>
  </si>
  <si>
    <t>盐城龙翔</t>
  </si>
  <si>
    <t>202412146401</t>
  </si>
  <si>
    <t>政策索赔</t>
  </si>
  <si>
    <t>R11AU33WXWXDB84C5</t>
  </si>
  <si>
    <t>LFNA4MJA0PAE14046</t>
  </si>
  <si>
    <t>77159157</t>
  </si>
  <si>
    <t>康机F2.5NS6B150</t>
  </si>
  <si>
    <t>2023-03-27</t>
  </si>
  <si>
    <t>2023-04-10</t>
  </si>
  <si>
    <t>2024-12-01</t>
  </si>
  <si>
    <t>LDB496800010HH26-C00</t>
  </si>
  <si>
    <t>驾驶员座总成</t>
  </si>
  <si>
    <t>QKWQ</t>
  </si>
  <si>
    <t>2025-03-13</t>
  </si>
  <si>
    <t>JS25040722369</t>
  </si>
  <si>
    <t>2024-12-24</t>
  </si>
  <si>
    <t>据客户反映车辆漏气</t>
  </si>
  <si>
    <t>经我站工作人员仔细检查后发现由于车辆气囊座椅调节阀漏气导致故障产生</t>
  </si>
  <si>
    <t>更换新的气囊座椅后故障排除</t>
  </si>
  <si>
    <t>202410912337</t>
  </si>
  <si>
    <t>R11AU33WX4RDE96C5</t>
  </si>
  <si>
    <t>LFNA4LJA2PAE25852</t>
  </si>
  <si>
    <t>77175365</t>
  </si>
  <si>
    <t>2023-06-23</t>
  </si>
  <si>
    <t>2023-06-30</t>
  </si>
  <si>
    <t>2024-10-17</t>
  </si>
  <si>
    <t>由于旧气囊座椅上的贴纸标签脱落无法拍摄旧件铭牌照片，恳请领导审批为感</t>
  </si>
  <si>
    <t>据客户反映车辆气囊座椅气囊炸掉了</t>
  </si>
  <si>
    <t>经我站工作人员仔细检查后发现客户反映属实由于车辆气囊座椅气囊故障导致座椅损坏</t>
  </si>
  <si>
    <t>202412212302</t>
  </si>
  <si>
    <t>R11AU33WX4T2C32C5</t>
  </si>
  <si>
    <t>LFNA4MJA5RAE10528</t>
  </si>
  <si>
    <t>77616214</t>
  </si>
  <si>
    <t>康机F2.5NS6B160</t>
  </si>
  <si>
    <t>2024-03-03</t>
  </si>
  <si>
    <t>2024-09-29</t>
  </si>
  <si>
    <t>2024-12-12</t>
  </si>
  <si>
    <t>LDB49BCL0010161</t>
  </si>
  <si>
    <t>高配直气阀</t>
  </si>
  <si>
    <t>2025-02-14</t>
  </si>
  <si>
    <t>2024-12-16</t>
  </si>
  <si>
    <t>客户反映车子座椅漏气的问题</t>
  </si>
  <si>
    <t>经检查为车子的座椅低配直气阀漏气的故障</t>
  </si>
  <si>
    <t>更换了低配直气阀后再次试车故障排除</t>
  </si>
  <si>
    <t>202412195525</t>
  </si>
  <si>
    <t>正常索赔（外出）</t>
  </si>
  <si>
    <t>R01AU33444RDP04P1</t>
  </si>
  <si>
    <t>LFNA4LCA1PAE45345</t>
  </si>
  <si>
    <t>54029277</t>
  </si>
  <si>
    <t>锡柴CA4DB1A14E68</t>
  </si>
  <si>
    <t>2023-11-29</t>
  </si>
  <si>
    <t>2024-03-13</t>
  </si>
  <si>
    <t>2024-12-11</t>
  </si>
  <si>
    <t>2025-03-12</t>
  </si>
  <si>
    <t>2025-03-09</t>
  </si>
  <si>
    <t>客户反映车子漏气的问题</t>
  </si>
  <si>
    <t>跟更换了低配直气阀后再次试车故障排除</t>
  </si>
  <si>
    <t>QK2310</t>
  </si>
  <si>
    <t>邵阳芳园</t>
  </si>
  <si>
    <t>202505867498</t>
  </si>
  <si>
    <t>R01AU33174T2M35AE</t>
  </si>
  <si>
    <t>LFNA4LJA7PAE40234</t>
  </si>
  <si>
    <t>60726817</t>
  </si>
  <si>
    <t>大柴CA4DD3A17E68</t>
  </si>
  <si>
    <t>2023-10-22</t>
  </si>
  <si>
    <t>2024-07-08</t>
  </si>
  <si>
    <t>2025-05-17</t>
  </si>
  <si>
    <t>邵阳市芳园汽车销售服务有限公司</t>
  </si>
  <si>
    <t>2025-08-28</t>
  </si>
  <si>
    <t>QKJKM</t>
  </si>
  <si>
    <t>2025-06-12</t>
  </si>
  <si>
    <t>JS25080717569</t>
  </si>
  <si>
    <t>2025-05-18</t>
  </si>
  <si>
    <t>客户反映：该车座椅漏气。</t>
  </si>
  <si>
    <t>经检查：座椅的气阀密封不良，导致漏气，</t>
  </si>
  <si>
    <t>拆卸驾驶员座总成，散开低座，更换直气阀后，故障排除。</t>
  </si>
  <si>
    <t>QK1803</t>
  </si>
  <si>
    <t>商丘锐瑞</t>
  </si>
  <si>
    <t>202507066516</t>
  </si>
  <si>
    <t>R01AU33174TDH98C5</t>
  </si>
  <si>
    <t>LFNA4LJA8RAE01249</t>
  </si>
  <si>
    <t>60739806</t>
  </si>
  <si>
    <t>2024-01-09</t>
  </si>
  <si>
    <t>2024-09-06</t>
  </si>
  <si>
    <t>2025-07-08</t>
  </si>
  <si>
    <t>2025-09-10</t>
  </si>
  <si>
    <t>2025-07-11</t>
  </si>
  <si>
    <t>JS25082941257</t>
  </si>
  <si>
    <t>2025-07-09</t>
  </si>
  <si>
    <t>用户到站反应车辆漏气</t>
  </si>
  <si>
    <t>检查发现，车辆座椅总成内部高配直气阀漏气</t>
  </si>
  <si>
    <t>更换高配直气阀后，故障排除</t>
  </si>
  <si>
    <t>B1833</t>
  </si>
  <si>
    <t>周口祥丰</t>
  </si>
  <si>
    <t>202505895609</t>
  </si>
  <si>
    <t>Q05AU33WXWXD0C4MD</t>
  </si>
  <si>
    <t>LFNA4LCA6RAE07225</t>
  </si>
  <si>
    <t>BHP24000239</t>
  </si>
  <si>
    <t>2024-01-31</t>
  </si>
  <si>
    <t>2024-10-21</t>
  </si>
  <si>
    <t>2025-05-25</t>
  </si>
  <si>
    <t>JS25082941023</t>
  </si>
  <si>
    <t>2025-05-28</t>
  </si>
  <si>
    <t>气压上不来无法行驶.</t>
  </si>
  <si>
    <t>检查发现：驾驶员座总成低配置气阀断裂漏气严重，无法使用.</t>
  </si>
  <si>
    <t>拆装驾驶员座椅并更换低配置气阀一个后故障排除.</t>
  </si>
  <si>
    <t>202504727872</t>
  </si>
  <si>
    <t>LFNA4LJA5RAE02875</t>
  </si>
  <si>
    <t>60740782</t>
  </si>
  <si>
    <t>2024-01-15</t>
  </si>
  <si>
    <t>2025-02-20</t>
  </si>
  <si>
    <t>2025-04-14</t>
  </si>
  <si>
    <t>2025-07-04</t>
  </si>
  <si>
    <t>400客服派工反应车辆漏气</t>
  </si>
  <si>
    <t>我站外出救援检查发现，车辆高配直气阀内部损坏，导致车辆漏气</t>
  </si>
  <si>
    <t>更换高配直气阀后，试车故障排除</t>
  </si>
  <si>
    <t>QK1801</t>
  </si>
  <si>
    <t>郑州阳光</t>
  </si>
  <si>
    <t>202505846122</t>
  </si>
  <si>
    <t>R01AU33174TDM32AE</t>
  </si>
  <si>
    <t>LFNA4LJA4PAE40658</t>
  </si>
  <si>
    <t>60728776</t>
  </si>
  <si>
    <t>2023-10-24</t>
  </si>
  <si>
    <t>2024-08-20</t>
  </si>
  <si>
    <t>2025-05-11</t>
  </si>
  <si>
    <t>2025-05-21</t>
  </si>
  <si>
    <t>JS25070465270</t>
  </si>
  <si>
    <t>2025-05-13</t>
  </si>
  <si>
    <t>用户反映车辆座椅漏气</t>
  </si>
  <si>
    <t>驾驶员座椅直气阀漏气</t>
  </si>
  <si>
    <t>更换直气阀，故障排除</t>
  </si>
  <si>
    <t>QK2211</t>
  </si>
  <si>
    <t>宜昌德邦</t>
  </si>
  <si>
    <t>202412225046</t>
  </si>
  <si>
    <t>R01AU33174TDM18P1</t>
  </si>
  <si>
    <t>LFNA4LJA4PAE42569</t>
  </si>
  <si>
    <t>60731003</t>
  </si>
  <si>
    <t>2023-11-03</t>
  </si>
  <si>
    <t>2024-01-08</t>
  </si>
  <si>
    <t>LDB496804050BH26-C00</t>
  </si>
  <si>
    <t>减振系统总成(参见6800010BH26-C00)</t>
  </si>
  <si>
    <t>2025-09-20</t>
  </si>
  <si>
    <t>2025-03-10</t>
  </si>
  <si>
    <t>JS25040722542</t>
  </si>
  <si>
    <t>2024-12-18</t>
  </si>
  <si>
    <t>用户来电反映车辆行驶途中，座椅底下响了一声，随即车辆一直漏气，无法行驶</t>
  </si>
  <si>
    <t>我站到达现场后检查发现故障确实存在，进一步检查发现是座椅底座里的气管断裂，从而导致故障</t>
  </si>
  <si>
    <t>为其更换座椅底座处理后，试车，故障排除</t>
  </si>
  <si>
    <t>202504703120</t>
  </si>
  <si>
    <t>R01AU33174TDP6BAE</t>
  </si>
  <si>
    <t>LFNA4LJA8RAE11702</t>
  </si>
  <si>
    <t>60754062</t>
  </si>
  <si>
    <t>2024-03-10</t>
  </si>
  <si>
    <t>2024-04-16</t>
  </si>
  <si>
    <t>2025-04-03</t>
  </si>
  <si>
    <t>2025-04-11</t>
  </si>
  <si>
    <t>JS25050768625</t>
  </si>
  <si>
    <t>2025-04-09</t>
  </si>
  <si>
    <t>用户进站反应车辆漏气严重</t>
  </si>
  <si>
    <t>我站试车发现故障确实存在，进一步检查发现是座椅底座的气囊漏气，从而导致故障</t>
  </si>
  <si>
    <t>B0610</t>
  </si>
  <si>
    <t>山西国泰</t>
  </si>
  <si>
    <t>202505893357</t>
  </si>
  <si>
    <t>R01AU33WX4TDP3IP1</t>
  </si>
  <si>
    <t>LFNA4LJA4RAE06495</t>
  </si>
  <si>
    <t>77616748</t>
  </si>
  <si>
    <t>康机F2.5NS6B172</t>
  </si>
  <si>
    <t>2024-01-30</t>
  </si>
  <si>
    <t>2024-12-03</t>
  </si>
  <si>
    <t>2025-05-24</t>
  </si>
  <si>
    <t>清徐</t>
  </si>
  <si>
    <t>LDB49SLT0010277</t>
  </si>
  <si>
    <t>气囊</t>
  </si>
  <si>
    <t>2025-09-12</t>
  </si>
  <si>
    <t>JS25080717002</t>
  </si>
  <si>
    <t>用户反馈行驶中有异响</t>
  </si>
  <si>
    <t>经查因气囊损坏脱落所致</t>
  </si>
  <si>
    <t>为用户更换气囊处理</t>
  </si>
  <si>
    <t>202412225322</t>
  </si>
  <si>
    <t>R11AU33WXWXDB78P1</t>
  </si>
  <si>
    <t>LFNA4LJA5RAE01421</t>
  </si>
  <si>
    <t>77189312</t>
  </si>
  <si>
    <t>2024-01-10</t>
  </si>
  <si>
    <t>2024-09-11</t>
  </si>
  <si>
    <t>2024-12-14</t>
  </si>
  <si>
    <t>LDB49BPC0010221</t>
  </si>
  <si>
    <t>腰脱开关</t>
  </si>
  <si>
    <t>客户反映车子气压不足漏气的故障</t>
  </si>
  <si>
    <t>经检查为车子的座椅腰脱开关损坏导致漏气的故障</t>
  </si>
  <si>
    <t>更换了腰脱开关后 再次试车故障排除</t>
  </si>
  <si>
    <t>QK0415</t>
  </si>
  <si>
    <t>保定陆兴</t>
  </si>
  <si>
    <t>202503579389</t>
  </si>
  <si>
    <t>R01AU33174TDP3NC5</t>
  </si>
  <si>
    <t>LFNA4LJA9RAE01261</t>
  </si>
  <si>
    <t>60739541</t>
  </si>
  <si>
    <t>2024-09-19</t>
  </si>
  <si>
    <t>2025-03-11</t>
  </si>
  <si>
    <t>座椅标识贴已磨没。，无法拍到标识</t>
  </si>
  <si>
    <t>2025-09-17</t>
  </si>
  <si>
    <t>JS25070465460</t>
  </si>
  <si>
    <t>用户反映座椅漏气</t>
  </si>
  <si>
    <t>拆检发现座椅内高配直气阀漏气</t>
  </si>
  <si>
    <t>更换座椅内高配直气阀</t>
  </si>
  <si>
    <t>QK1628</t>
  </si>
  <si>
    <t>上海瑞畅达</t>
  </si>
  <si>
    <t>202505887028</t>
  </si>
  <si>
    <t>R11AU33WXWXDP3UMD</t>
  </si>
  <si>
    <t>LFNA4LJA4RAE11759</t>
  </si>
  <si>
    <t>BHQ24008299</t>
  </si>
  <si>
    <t>云内YN25PLUS160B</t>
  </si>
  <si>
    <t>2024-10-29</t>
  </si>
  <si>
    <t>2025-05-22</t>
  </si>
  <si>
    <t>上海瑞畅达汽车销售服务有限公司</t>
  </si>
  <si>
    <t>滑动卡槽变形卡滞，无拆分件</t>
  </si>
  <si>
    <t>LDB496800010MA96</t>
  </si>
  <si>
    <t>JS25080717669</t>
  </si>
  <si>
    <t>2025-07-06</t>
  </si>
  <si>
    <t>用户报修车辆座椅卡滞,漏气</t>
  </si>
  <si>
    <t>经检查驾驶员座椅滑动卡槽变形导致卡滞，座椅低配直气阀导致漏气</t>
  </si>
  <si>
    <t>因座椅底部卡槽无拆分件，更换驾驶员座椅总成，故障排除</t>
  </si>
  <si>
    <t>QK1609</t>
  </si>
  <si>
    <t>义乌中安</t>
  </si>
  <si>
    <t>202505904389</t>
  </si>
  <si>
    <t>R01AU33WXWXDP31AE</t>
  </si>
  <si>
    <t>LFNA4LJA2RAE11520</t>
  </si>
  <si>
    <t>BHQ24002027</t>
  </si>
  <si>
    <t>云内 490PLUS150</t>
  </si>
  <si>
    <t>2024-03-09</t>
  </si>
  <si>
    <t>2024-10-31</t>
  </si>
  <si>
    <t>2025-05-27</t>
  </si>
  <si>
    <t>JS25080717311</t>
  </si>
  <si>
    <t>客户反映车辆漏气的问题</t>
  </si>
  <si>
    <t>经检查为驾驶员座椅直气阀渗漏的原因导致</t>
  </si>
  <si>
    <t>更换低配直气阀</t>
  </si>
  <si>
    <t>QK1202</t>
  </si>
  <si>
    <t>天水天源</t>
  </si>
  <si>
    <t>202502439328</t>
  </si>
  <si>
    <t>R01AU33174TDM70AE</t>
  </si>
  <si>
    <t>LFNA4LJA6RAE03484</t>
  </si>
  <si>
    <t>60742049</t>
  </si>
  <si>
    <t>2024-01-18</t>
  </si>
  <si>
    <t>2024-10-10</t>
  </si>
  <si>
    <t>2025-02-08</t>
  </si>
  <si>
    <t>派工单号13202502081106531313座椅标识已上传</t>
  </si>
  <si>
    <t>2025-08-27</t>
  </si>
  <si>
    <t>2025-02-25</t>
  </si>
  <si>
    <t>JS25040722544</t>
  </si>
  <si>
    <t>2025-02-22</t>
  </si>
  <si>
    <t>用户反映车辆座椅漏气严重，要求我站检修</t>
  </si>
  <si>
    <t>检测发现车辆座椅下部高配直气阀损坏漏气严重</t>
  </si>
  <si>
    <t>给与更换，故障排除，保用服务</t>
  </si>
  <si>
    <t>QD2223</t>
  </si>
  <si>
    <t>潜江昂希</t>
  </si>
  <si>
    <t>202506936861</t>
  </si>
  <si>
    <t>R01AU33WXWXDP16AE</t>
  </si>
  <si>
    <t>LFNA4LJA3RAE18749</t>
  </si>
  <si>
    <t>BHQ24008732</t>
  </si>
  <si>
    <t>2024-04-13</t>
  </si>
  <si>
    <t>2025-06-07</t>
  </si>
  <si>
    <t>潜江昂希汽车销售服务有限公司</t>
  </si>
  <si>
    <t>因拆卸这个有一定难度，必须拆驾驶座椅，故选拆装座椅工时，请审核老师根据实际情况酌情审核，为谢</t>
  </si>
  <si>
    <t>JS25070465599</t>
  </si>
  <si>
    <t>2025-06-08</t>
  </si>
  <si>
    <t>用户进站反映座椅漏气</t>
  </si>
  <si>
    <t>经检查系座椅低配直气阀内部密封不严导致</t>
  </si>
  <si>
    <t>为用户更换座椅低配直气阀，试车正常，故障排除</t>
  </si>
  <si>
    <t>QD2211</t>
  </si>
  <si>
    <t>湖北三峰</t>
  </si>
  <si>
    <t>202506969003</t>
  </si>
  <si>
    <t>R01AU33174TDP3YAE</t>
  </si>
  <si>
    <t>LFNA4LJA3RAE05001</t>
  </si>
  <si>
    <t>60743610</t>
  </si>
  <si>
    <t>2024-01-24</t>
  </si>
  <si>
    <t>2024-09-05</t>
  </si>
  <si>
    <t>2025-06-19</t>
  </si>
  <si>
    <t>JS25070465426</t>
  </si>
  <si>
    <t>2025-06-15</t>
  </si>
  <si>
    <t>车辆座椅漏气</t>
  </si>
  <si>
    <t>经检查为座椅直气阀总成漏气所致</t>
  </si>
  <si>
    <t>更换故障件，故障排除</t>
  </si>
  <si>
    <t>E2221</t>
  </si>
  <si>
    <t>孝感顺捷</t>
  </si>
  <si>
    <t>202504735001</t>
  </si>
  <si>
    <t>R11AU33464TDP9QAE</t>
  </si>
  <si>
    <t>LFNA4MJA9RAE09141</t>
  </si>
  <si>
    <t>54045290</t>
  </si>
  <si>
    <t>锡柴CA4DB2A16E68</t>
  </si>
  <si>
    <t>2024-02-24</t>
  </si>
  <si>
    <t>2024-10-16</t>
  </si>
  <si>
    <t>2025-04-15</t>
  </si>
  <si>
    <t>2025-04-16</t>
  </si>
  <si>
    <t>JS25060706421</t>
  </si>
  <si>
    <t>我站检查是直气阀内部密封圈密封不严导致漏气，</t>
  </si>
  <si>
    <t>更换直气阀故障排除</t>
  </si>
  <si>
    <t>QK2202</t>
  </si>
  <si>
    <t>襄阳天动</t>
  </si>
  <si>
    <t>202502440158</t>
  </si>
  <si>
    <t>R01AU33174TDP6BA9</t>
  </si>
  <si>
    <t>LFNA4LJA9RAE04676</t>
  </si>
  <si>
    <t>60700182</t>
  </si>
  <si>
    <t>2024-01-23</t>
  </si>
  <si>
    <t>2024-07-16</t>
  </si>
  <si>
    <t>2025-02-11</t>
  </si>
  <si>
    <t>襄阳市天动</t>
  </si>
  <si>
    <t>报修单号13202502111547082633</t>
  </si>
  <si>
    <t>JS25040722436</t>
  </si>
  <si>
    <t>2025-02-12</t>
  </si>
  <si>
    <t>用户反馈车辆漏气</t>
  </si>
  <si>
    <t>将维修师傅检查.座椅直气阀漏气</t>
  </si>
  <si>
    <t>更换直气阀后试车故障排除 烦请领导审批  谢谢！</t>
  </si>
  <si>
    <t>C1216</t>
  </si>
  <si>
    <t>兰州奥威</t>
  </si>
  <si>
    <t>202507081390</t>
  </si>
  <si>
    <t>Q05AU33164T2083P1</t>
  </si>
  <si>
    <t>LFNA4LJA4PAE45066</t>
  </si>
  <si>
    <t>60728533</t>
  </si>
  <si>
    <t>大柴CA4DD1-16E6</t>
  </si>
  <si>
    <t>2023-11-28</t>
  </si>
  <si>
    <t>2024-09-13</t>
  </si>
  <si>
    <t>2025-07-15</t>
  </si>
  <si>
    <t>JS25080717077</t>
  </si>
  <si>
    <t>2025-07-12</t>
  </si>
  <si>
    <t>驾驶室座椅漏气,气压打不起</t>
  </si>
  <si>
    <t>现场检查发现驾驶室驾驶员座椅高配直气阀漏气,导致气压打不起</t>
  </si>
  <si>
    <t>更换驾驶室驾驶员座椅高配直气阀总成后故障排除.</t>
  </si>
  <si>
    <t>202505829582</t>
  </si>
  <si>
    <t>R01AU33174TDPBIAE</t>
  </si>
  <si>
    <t>LFNA4LJA2RAE11940</t>
  </si>
  <si>
    <t>60753219</t>
  </si>
  <si>
    <t>2024-03-11</t>
  </si>
  <si>
    <t>2025-05-03</t>
  </si>
  <si>
    <t>LDB49SLT0011539</t>
  </si>
  <si>
    <t>低配减震总成</t>
  </si>
  <si>
    <t>2025-05-12</t>
  </si>
  <si>
    <t>JS25060706561</t>
  </si>
  <si>
    <t>2025-05-09</t>
  </si>
  <si>
    <t>用户进站反映车辆驾驶室里有地方漏气，可以听到明显的声音</t>
  </si>
  <si>
    <t>QK1709</t>
  </si>
  <si>
    <t>厦门盛朗泽</t>
  </si>
  <si>
    <t>202505887608</t>
  </si>
  <si>
    <t>R01AU33WXWXDP63MD</t>
  </si>
  <si>
    <t>LFNA4LJA4RLE92668</t>
  </si>
  <si>
    <t>BHQT0026012</t>
  </si>
  <si>
    <t>2024-08-28</t>
  </si>
  <si>
    <t>2024-09-20</t>
  </si>
  <si>
    <t>2025-05-23</t>
  </si>
  <si>
    <t>盛朗泽（厦门）汽车贸易有限公司</t>
  </si>
  <si>
    <t>2025-09-09</t>
  </si>
  <si>
    <t>JS25082941469</t>
  </si>
  <si>
    <t>用户报修座椅漏气。要求检查</t>
  </si>
  <si>
    <t>经维修师傅拆解检查发现低配直气阀气管损坏导致</t>
  </si>
  <si>
    <t>给予更换低配直气阀，故障排除</t>
  </si>
  <si>
    <t>202411118351</t>
  </si>
  <si>
    <t>R01AU3344WXDM88MH</t>
  </si>
  <si>
    <t>LFNA4LCA3RAE02421</t>
  </si>
  <si>
    <t>54040881</t>
  </si>
  <si>
    <t>2024-01-14</t>
  </si>
  <si>
    <t>2024-04-22</t>
  </si>
  <si>
    <t>2024-11-23</t>
  </si>
  <si>
    <t>2025-01-20</t>
  </si>
  <si>
    <t>2025-01-18</t>
  </si>
  <si>
    <t>客户反映车子漏气气压不足的问题</t>
  </si>
  <si>
    <t>经检查为车子的座椅气管漏气的故障</t>
  </si>
  <si>
    <t>更换了低配直气阀后 再次试车故障排除</t>
  </si>
  <si>
    <t>D1529</t>
  </si>
  <si>
    <t>太仓</t>
  </si>
  <si>
    <t>202504677645</t>
  </si>
  <si>
    <t>R01AU33WXWXDM25AE</t>
  </si>
  <si>
    <t>LFNA4LCA1RAE00036</t>
  </si>
  <si>
    <t>BHP23041088</t>
  </si>
  <si>
    <t>2024-01-03</t>
  </si>
  <si>
    <t>2024-08-01</t>
  </si>
  <si>
    <t>2025-04-02</t>
  </si>
  <si>
    <t>2025-04-10</t>
  </si>
  <si>
    <t>JS25070465106</t>
  </si>
  <si>
    <t>该车驾驶员座椅下部漏气</t>
  </si>
  <si>
    <t>经检查为座椅高配直气阀损坏引起漏气</t>
  </si>
  <si>
    <t>更换高配直气阀后故障排除</t>
  </si>
  <si>
    <t>QK0420</t>
  </si>
  <si>
    <t>沧州康恩迪</t>
  </si>
  <si>
    <t>202501355151</t>
  </si>
  <si>
    <t>R01AU33174TDN36P1</t>
  </si>
  <si>
    <t>LFNA4LJA8RAE01283</t>
  </si>
  <si>
    <t>60739526</t>
  </si>
  <si>
    <t>2025-01-13</t>
  </si>
  <si>
    <t>2025-02-18</t>
  </si>
  <si>
    <t>JS25070465491</t>
  </si>
  <si>
    <t>客户反映座椅腰靠功能失效。</t>
  </si>
  <si>
    <t>拆检为腰脱开关内部故障引起该问题</t>
  </si>
  <si>
    <t>更换故障件试车问题解决。</t>
  </si>
  <si>
    <t>B1817</t>
  </si>
  <si>
    <t>洛阳第一</t>
  </si>
  <si>
    <t>202503571036</t>
  </si>
  <si>
    <t>R01AU33WX4TDPCPC5</t>
  </si>
  <si>
    <t>LFNA4LJA7RAE26675</t>
  </si>
  <si>
    <t>77634388</t>
  </si>
  <si>
    <t>2024-06-04</t>
  </si>
  <si>
    <t>2024-09-09</t>
  </si>
  <si>
    <t>2025-03-25</t>
  </si>
  <si>
    <t>JS25080717005</t>
  </si>
  <si>
    <t>座椅漏气</t>
  </si>
  <si>
    <t>经检查，该车座椅高配直气阀损坏漏气，影响使用</t>
  </si>
  <si>
    <t>更换新件故障排除</t>
  </si>
  <si>
    <t>202505850488</t>
  </si>
  <si>
    <t>R11AU33WXWXDP8JAE</t>
  </si>
  <si>
    <t>LFNA4MCA8RAE08415</t>
  </si>
  <si>
    <t>BHP24007253</t>
  </si>
  <si>
    <t>2024-02-20</t>
  </si>
  <si>
    <t>2025-05-14</t>
  </si>
  <si>
    <t>用户反应车辆漏气</t>
  </si>
  <si>
    <t>检查发现，座椅高配直气阀漏气</t>
  </si>
  <si>
    <t>QK1814</t>
  </si>
  <si>
    <t>许昌金锐</t>
  </si>
  <si>
    <t>202507067687</t>
  </si>
  <si>
    <t>Q05AU33WXWXR0BHC5</t>
  </si>
  <si>
    <t>LFNA4LJA6RAE10077</t>
  </si>
  <si>
    <t>77620881</t>
  </si>
  <si>
    <t>2024-02-29</t>
  </si>
  <si>
    <t>2024-09-30</t>
  </si>
  <si>
    <t>2025-07-05</t>
  </si>
  <si>
    <t>2025-07-10</t>
  </si>
  <si>
    <t>JS25082941494</t>
  </si>
  <si>
    <t>车辆停车后气压下降严重</t>
  </si>
  <si>
    <t>我站检查发现为座椅高配直气阀痛气导致</t>
  </si>
  <si>
    <t>更换高配直气阀，故障解除</t>
  </si>
  <si>
    <t>202504686466</t>
  </si>
  <si>
    <t>R01AU33174TDC49C5</t>
  </si>
  <si>
    <t>LFNA4LJA9RAE07495</t>
  </si>
  <si>
    <t>60747814</t>
  </si>
  <si>
    <t>2024-02-04</t>
  </si>
  <si>
    <t>2024-10-24</t>
  </si>
  <si>
    <t>2025-04-04</t>
  </si>
  <si>
    <t>豫N329PG</t>
  </si>
  <si>
    <t>2025-04-07</t>
  </si>
  <si>
    <t>2025-04-05</t>
  </si>
  <si>
    <t>用户反映车辆漏气</t>
  </si>
  <si>
    <t>检查发现，座椅高配直气阀损坏，导致车辆漏气</t>
  </si>
  <si>
    <t>202507081936</t>
  </si>
  <si>
    <t>LFNA4LJA0RAE10575</t>
  </si>
  <si>
    <t>BHQ24006669</t>
  </si>
  <si>
    <t>2024-03-04</t>
  </si>
  <si>
    <t>2024-07-29</t>
  </si>
  <si>
    <t>2025-07-14</t>
  </si>
  <si>
    <t>JS25082941301</t>
  </si>
  <si>
    <t>客户反映汽车漏气的问题</t>
  </si>
  <si>
    <t>经检查为驾驶员座椅直气阀磨损的原因导致</t>
  </si>
  <si>
    <t>QD2201</t>
  </si>
  <si>
    <t>黄石飞盛</t>
  </si>
  <si>
    <t>202503579604</t>
  </si>
  <si>
    <t>LFNA4LJA7RAE05003</t>
  </si>
  <si>
    <t>60743614</t>
  </si>
  <si>
    <t>2024-05-06</t>
  </si>
  <si>
    <t>JS25060706082</t>
  </si>
  <si>
    <t>维修人员检查发现低配直气阀不通气</t>
  </si>
  <si>
    <t>后更换新的低配直气阀，故障排除，试车运行正常。</t>
  </si>
  <si>
    <t>202502506696</t>
  </si>
  <si>
    <t>Q05AU33WX4T209EC5</t>
  </si>
  <si>
    <t>LFNA4LJA0PAE21623</t>
  </si>
  <si>
    <t>77171479</t>
  </si>
  <si>
    <t>2023-05-22</t>
  </si>
  <si>
    <t>2024-08-07</t>
  </si>
  <si>
    <t>2025-02-23</t>
  </si>
  <si>
    <t>因该座椅上无钢印，图号在座椅的左侧的一个纸条上，已经脱落，故无法拍摄到图片</t>
  </si>
  <si>
    <t>JS25070465536</t>
  </si>
  <si>
    <t>2025-05-19</t>
  </si>
  <si>
    <t>用户进站反映车辆漏气严重，停一个小时就没有气了</t>
  </si>
  <si>
    <t>我站试车发现故障确实存在，将车熄火后，可以听到是主驾驶座椅里面传出来漏气的声音，进一步检查发现是座椅底座的气囊漏气，从而导致故障</t>
  </si>
  <si>
    <t>为其更换主驾驶座椅底座处理后，试车，故障排除</t>
  </si>
  <si>
    <t>QK2808</t>
  </si>
  <si>
    <t>曲靖洪盛</t>
  </si>
  <si>
    <t>202508215002</t>
  </si>
  <si>
    <t>R01AU33WXWXDPGTAE</t>
  </si>
  <si>
    <t>LFNA4MJA8RAM03909</t>
  </si>
  <si>
    <t>BHQT0020403</t>
  </si>
  <si>
    <t>2024-06-25</t>
  </si>
  <si>
    <t>2025-08-12</t>
  </si>
  <si>
    <t>更换配件由座椅厂家直接提供，不索赔材料费用</t>
  </si>
  <si>
    <t>1</t>
  </si>
  <si>
    <t>2025-08-21</t>
  </si>
  <si>
    <t>JS25082941405</t>
  </si>
  <si>
    <t>2025-08-18</t>
  </si>
  <si>
    <t>用户反映加强员气囊座椅不会升起来了</t>
  </si>
  <si>
    <t>驾驶员座椅气囊低配减震总成损坏导致</t>
  </si>
  <si>
    <t>更换低配减震总成故障排除</t>
  </si>
  <si>
    <t>D1536</t>
  </si>
  <si>
    <t>南京天吉</t>
  </si>
  <si>
    <t>202503535823</t>
  </si>
  <si>
    <t>R01AU33WXWXDC30P1</t>
  </si>
  <si>
    <t>LFNA4LJA9PAE29090</t>
  </si>
  <si>
    <t>77176608</t>
  </si>
  <si>
    <t>2023-07-22</t>
  </si>
  <si>
    <t>2025-03-01</t>
  </si>
  <si>
    <t xml:space="preserve">20250301145440086522 </t>
  </si>
  <si>
    <t>2025-03-04</t>
  </si>
  <si>
    <t>JS25060706234</t>
  </si>
  <si>
    <t>该车漏气</t>
  </si>
  <si>
    <t>检查发现座椅气阀密封不良导致</t>
  </si>
  <si>
    <t>更换气阀，故障排除</t>
  </si>
  <si>
    <t>QK1508</t>
  </si>
  <si>
    <t>苏州鹏顺</t>
  </si>
  <si>
    <t>202506924634</t>
  </si>
  <si>
    <t>R01AU33WXWXDP3QAE</t>
  </si>
  <si>
    <t>LFNA4LJA2RAE19004</t>
  </si>
  <si>
    <t>BHQ24010328</t>
  </si>
  <si>
    <t>2024-04-15</t>
  </si>
  <si>
    <t>2024-09-10</t>
  </si>
  <si>
    <t>2025-05-29</t>
  </si>
  <si>
    <t>JS25070465440</t>
  </si>
  <si>
    <t>2025-06-06</t>
  </si>
  <si>
    <t>客户反映座椅漏气</t>
  </si>
  <si>
    <t>检查是由于座椅直气阀损坏引起漏气</t>
  </si>
  <si>
    <t>给予更换直气阀后故障排除</t>
  </si>
  <si>
    <t>QD1827</t>
  </si>
  <si>
    <t>河南运之达</t>
  </si>
  <si>
    <t>202412202233</t>
  </si>
  <si>
    <t>R01AU33WX4TDP3IW2</t>
  </si>
  <si>
    <t>LFNA4LJA1RAE17714</t>
  </si>
  <si>
    <t>77628217</t>
  </si>
  <si>
    <t>2024-04-03</t>
  </si>
  <si>
    <t>已上传</t>
  </si>
  <si>
    <t>2025-03-16</t>
  </si>
  <si>
    <t>JS25070465540</t>
  </si>
  <si>
    <t>2025-03-15</t>
  </si>
  <si>
    <t>更换座椅直气阀，故障排除</t>
  </si>
  <si>
    <t>QK1809</t>
  </si>
  <si>
    <t>河南叶宝路</t>
  </si>
  <si>
    <t>202506940742</t>
  </si>
  <si>
    <t>R01AU33WX4TDPCPW2</t>
  </si>
  <si>
    <t>LFNA4LJA5RAE25766</t>
  </si>
  <si>
    <t>77634398</t>
  </si>
  <si>
    <t>2024-05-28</t>
  </si>
  <si>
    <t>2024-08-09</t>
  </si>
  <si>
    <t>平顶山市叶宝路恒利达汽车修理厂</t>
  </si>
  <si>
    <t>JS25082941447</t>
  </si>
  <si>
    <t>用户反映座椅漏气.</t>
  </si>
  <si>
    <t>经我站检查为座椅高配直气阀漏气.</t>
  </si>
  <si>
    <t>更换高配直气阀后故障排除.</t>
  </si>
  <si>
    <t>QK0405</t>
  </si>
  <si>
    <t>衡水亮剑</t>
  </si>
  <si>
    <t>202503610251</t>
  </si>
  <si>
    <t>R11AU33WXWXDB74MD</t>
  </si>
  <si>
    <t>LFNA4LCAXRAM00890</t>
  </si>
  <si>
    <t>BHP24001352</t>
  </si>
  <si>
    <t>2025-02-27</t>
  </si>
  <si>
    <t>LDB49SLT0011860</t>
  </si>
  <si>
    <t>左侧带扣锁总成</t>
  </si>
  <si>
    <t>2025-03-19</t>
  </si>
  <si>
    <t>JS25080717348</t>
  </si>
  <si>
    <t>车辆左侧安全带锁扣故障</t>
  </si>
  <si>
    <t>经检查发现为安全带扣锁内部锁芯脱落导致</t>
  </si>
  <si>
    <t>为其更换安全带扣锁排除故障</t>
  </si>
  <si>
    <t>河北工厂</t>
  </si>
  <si>
    <t>B1822</t>
  </si>
  <si>
    <t>濮阳</t>
  </si>
  <si>
    <t>202505907633</t>
  </si>
  <si>
    <t>R01AU33174TDP82C5</t>
  </si>
  <si>
    <t>LFNA4LJA4RAE07503</t>
  </si>
  <si>
    <t>60746045</t>
  </si>
  <si>
    <t>2024-09-27</t>
  </si>
  <si>
    <t>JS25080717006</t>
  </si>
  <si>
    <t>漏气</t>
  </si>
  <si>
    <t>检查发现高配直气管损坏导致此故障</t>
  </si>
  <si>
    <t>为用户更换新件处理</t>
  </si>
  <si>
    <t>202504746729</t>
  </si>
  <si>
    <t>R01AU33174TDP6WC5</t>
  </si>
  <si>
    <t>LFNA4LJA0RAE19051</t>
  </si>
  <si>
    <t>60759219</t>
  </si>
  <si>
    <t>2024-04-30</t>
  </si>
  <si>
    <t>2025-04-18</t>
  </si>
  <si>
    <t>QK1812</t>
  </si>
  <si>
    <t>新乡宏丰</t>
  </si>
  <si>
    <t>202505802434</t>
  </si>
  <si>
    <t>LFNA4LJA6RAE25761</t>
  </si>
  <si>
    <t>77632414</t>
  </si>
  <si>
    <t>2024-09-25</t>
  </si>
  <si>
    <t>2025-05-01</t>
  </si>
  <si>
    <t>由于该车到各服务站都检查过漏气问题没找出原因，我站师傅检查比较详细可能会导致超时，请老师审核，谢谢！</t>
  </si>
  <si>
    <t>JS25070465522</t>
  </si>
  <si>
    <t>用户进站反映买车第一个月就开始漏气，在好几个服务站检查不出来问题。</t>
  </si>
  <si>
    <t>维修工检查后发现是座椅下高配直气阀漏气导致。</t>
  </si>
  <si>
    <t>QK1705</t>
  </si>
  <si>
    <t>三明跃华</t>
  </si>
  <si>
    <t>202505842847</t>
  </si>
  <si>
    <t>LFNA4LJA7RAE00383</t>
  </si>
  <si>
    <t>60700039</t>
  </si>
  <si>
    <t>2024-01-05</t>
  </si>
  <si>
    <t>2025-03-05</t>
  </si>
  <si>
    <t>JS25080717366</t>
  </si>
  <si>
    <t>用户反映车辆漏气严重</t>
  </si>
  <si>
    <t>经检查为座椅内部低配直气阀漏气</t>
  </si>
  <si>
    <t>经拆装座椅更换低配直气阀后试车正常故障修复</t>
  </si>
  <si>
    <t>QD1924</t>
  </si>
  <si>
    <t>济宁通达</t>
  </si>
  <si>
    <t>202502488422</t>
  </si>
  <si>
    <t>R01AU33174TDN64P1</t>
  </si>
  <si>
    <t>LFNA4LJA0RAE01939</t>
  </si>
  <si>
    <t>60740541</t>
  </si>
  <si>
    <t>2024-01-12</t>
  </si>
  <si>
    <t>2025-02-21</t>
  </si>
  <si>
    <t>车辆座椅铭牌已损坏</t>
  </si>
  <si>
    <t>2025-08-11</t>
  </si>
  <si>
    <t>2025-02-24</t>
  </si>
  <si>
    <t>JS25082941164</t>
  </si>
  <si>
    <t>客户反应车辆座椅偶发性漏气，影响驾驶体验感</t>
  </si>
  <si>
    <t>检查发现为座椅低配直气阀偶发性漏气而导致</t>
  </si>
  <si>
    <t>更换新件，故障排除</t>
  </si>
  <si>
    <t>QK1906</t>
  </si>
  <si>
    <t>聊城豪鑫</t>
  </si>
  <si>
    <t>202503592871</t>
  </si>
  <si>
    <t>R01AU33WXWXDP18MD</t>
  </si>
  <si>
    <t>LFNA4LJA0RAE08048</t>
  </si>
  <si>
    <t>BHQ24002090</t>
  </si>
  <si>
    <t>2024-02-07</t>
  </si>
  <si>
    <t>2024-11-10</t>
  </si>
  <si>
    <t>2025-08-22</t>
  </si>
  <si>
    <t>JS25082941364</t>
  </si>
  <si>
    <t>经排查发现，座椅气管崩开</t>
  </si>
  <si>
    <t>重新调整，故障排除</t>
  </si>
  <si>
    <t>QD1518</t>
  </si>
  <si>
    <t>昆山达海</t>
  </si>
  <si>
    <t>202506926198</t>
  </si>
  <si>
    <t>R01AU33WXWXDN52C5</t>
  </si>
  <si>
    <t>LFNA4LJA8PAE43062</t>
  </si>
  <si>
    <t>77194082</t>
  </si>
  <si>
    <t>2023-11-07</t>
  </si>
  <si>
    <t>2025-06-03</t>
  </si>
  <si>
    <t>座椅总成贴布上面字迹已被磨掉无厂家标识显示，查询系统该配件只有光华荣昌独家供货</t>
  </si>
  <si>
    <t>JS25070465400</t>
  </si>
  <si>
    <t>用户反映该车座椅漏气</t>
  </si>
  <si>
    <t>经检查为高配直气阀密封失效漏气导致</t>
  </si>
  <si>
    <t>更换处理，故障排除</t>
  </si>
  <si>
    <t>D1512</t>
  </si>
  <si>
    <t>睢宁</t>
  </si>
  <si>
    <t>202505820944</t>
  </si>
  <si>
    <t>R01AU33WXWXDP7WAE</t>
  </si>
  <si>
    <t>LFNA4LCA4RAE08972</t>
  </si>
  <si>
    <t>BHP24008046</t>
  </si>
  <si>
    <t>2024-02-25</t>
  </si>
  <si>
    <t>2024-05-15</t>
  </si>
  <si>
    <t>2025-05-06</t>
  </si>
  <si>
    <t>JS25070465105</t>
  </si>
  <si>
    <t>2025-05-07</t>
  </si>
  <si>
    <t>客户反映车辆座椅漏气</t>
  </si>
  <si>
    <t>在我站维修人员检修为高配直气阀损坏导致</t>
  </si>
  <si>
    <t>给予更换高配直气阀，故障排除。</t>
  </si>
  <si>
    <t>QK2204</t>
  </si>
  <si>
    <t>恩施齐宣</t>
  </si>
  <si>
    <t>202412209108</t>
  </si>
  <si>
    <t>R01AU33174TDP4HP1</t>
  </si>
  <si>
    <t>LFNA4LJAXRAE01298</t>
  </si>
  <si>
    <t>60739551</t>
  </si>
  <si>
    <t>2024-04-01</t>
  </si>
  <si>
    <t>2025-03-07</t>
  </si>
  <si>
    <t>JS25050768538</t>
  </si>
  <si>
    <t>2024-12-15</t>
  </si>
  <si>
    <t>客户反映车辆漏气不能行驶的问题</t>
  </si>
  <si>
    <t>经检查为座椅直气阀漏气原因导致</t>
  </si>
  <si>
    <t>建议更换直气阀修复</t>
  </si>
  <si>
    <t>QD1750</t>
  </si>
  <si>
    <t>厦门迅闽</t>
  </si>
  <si>
    <t>202505890579</t>
  </si>
  <si>
    <t>R01AU33174T2N00P1</t>
  </si>
  <si>
    <t>LFNA4LJA2RAE01666</t>
  </si>
  <si>
    <t>60730251</t>
  </si>
  <si>
    <t>2024-01-11</t>
  </si>
  <si>
    <t>2024-11-07</t>
  </si>
  <si>
    <t>JS25080717162</t>
  </si>
  <si>
    <t>客户反映车辆座椅故障；</t>
  </si>
  <si>
    <t>经检查车辆座椅低配直气阀质量问题损坏漏气导致故障；</t>
  </si>
  <si>
    <t>更换低配直气阀故障排除；</t>
  </si>
  <si>
    <t>QK1511</t>
  </si>
  <si>
    <t>南通驰久</t>
  </si>
  <si>
    <t>202503573435</t>
  </si>
  <si>
    <t>R01AU33WXWXDB77C5</t>
  </si>
  <si>
    <t>LFNA4LJA1NAE08005</t>
  </si>
  <si>
    <t>77140989</t>
  </si>
  <si>
    <t>2022-11-15</t>
  </si>
  <si>
    <t>2024-06-24</t>
  </si>
  <si>
    <t>南通驰久汽车服务有限公司</t>
  </si>
  <si>
    <t>JS25050768638</t>
  </si>
  <si>
    <t>车辆驾驶员座椅漏气</t>
  </si>
  <si>
    <t>经查：车辆驾驶员座椅气囊卡箍脱落，导致漏气。</t>
  </si>
  <si>
    <t>给与更换座椅气囊，故障排除。</t>
  </si>
  <si>
    <t>QK1515</t>
  </si>
  <si>
    <t>常州众晟邦</t>
  </si>
  <si>
    <t>202503591877</t>
  </si>
  <si>
    <t>R11AU33WXWXDP8HAE</t>
  </si>
  <si>
    <t>LFNA4LCA1RAE11814</t>
  </si>
  <si>
    <t>BHP24008576</t>
  </si>
  <si>
    <t>2024-04-28</t>
  </si>
  <si>
    <t>常州众晟邦汽车销售服务有限公司</t>
  </si>
  <si>
    <t>JS25080717594</t>
  </si>
  <si>
    <t>检修座椅漏气</t>
  </si>
  <si>
    <t>检查发现是低配直气阀漏气导致</t>
  </si>
  <si>
    <t>更换气阀，试车故障排除</t>
  </si>
  <si>
    <t>B1835</t>
  </si>
  <si>
    <t>郑州三兴</t>
  </si>
  <si>
    <t>202505865862</t>
  </si>
  <si>
    <t>Q05AU33WX4T209QP1</t>
  </si>
  <si>
    <t>LFNA4LJA6RAE00407</t>
  </si>
  <si>
    <t>77194928</t>
  </si>
  <si>
    <t>2025-03-06</t>
  </si>
  <si>
    <t>JS25080717008</t>
  </si>
  <si>
    <t>经检查系座椅高配直气阀损坏漏气所致</t>
  </si>
  <si>
    <t>保用更换新件后故障排除</t>
  </si>
  <si>
    <t>QK1824</t>
  </si>
  <si>
    <t>汝南县金大道</t>
  </si>
  <si>
    <t>202409709583</t>
  </si>
  <si>
    <t>商品车售前（外出）</t>
  </si>
  <si>
    <t>R01AU33764TDH36AE</t>
  </si>
  <si>
    <t>LFNA4LJA1RAE03053</t>
  </si>
  <si>
    <t>D424A000791</t>
  </si>
  <si>
    <t>潍柴WP2.5NQ160E61</t>
  </si>
  <si>
    <t>2024-01-16</t>
  </si>
  <si>
    <t xml:space="preserve"> </t>
  </si>
  <si>
    <t>2024-09-08</t>
  </si>
  <si>
    <t>汝南县金大道汽车服务有限公司</t>
  </si>
  <si>
    <t>LAAD3CFAA4371051-01</t>
  </si>
  <si>
    <t>调角器手柄</t>
  </si>
  <si>
    <t>2025-02-19</t>
  </si>
  <si>
    <t>JS25070465617</t>
  </si>
  <si>
    <t>2025-01-17</t>
  </si>
  <si>
    <t>经销商反映车辆靠背无法调节</t>
  </si>
  <si>
    <t>经检查为调节器手柄损坏</t>
  </si>
  <si>
    <t>更换调节器手柄后故障排除</t>
  </si>
  <si>
    <t>QK0413</t>
  </si>
  <si>
    <t>保定路腾</t>
  </si>
  <si>
    <t>202504762324</t>
  </si>
  <si>
    <t>R11AU3344WXDM16C5</t>
  </si>
  <si>
    <t>LFNA4LCA4PAE39667</t>
  </si>
  <si>
    <t>54002701</t>
  </si>
  <si>
    <t>2023-10-20</t>
  </si>
  <si>
    <t>2024-10-28</t>
  </si>
  <si>
    <t>2025-04-22</t>
  </si>
  <si>
    <t>京LAH020</t>
  </si>
  <si>
    <t>JS25070465441</t>
  </si>
  <si>
    <t>经检查座椅高配直气阀损坏导致漏</t>
  </si>
  <si>
    <t>更换高配直气阀总成排除故障</t>
  </si>
  <si>
    <t>202504777369</t>
  </si>
  <si>
    <t>R01AU33174TDH99C5</t>
  </si>
  <si>
    <t>LFNA4LJA7PAE39892</t>
  </si>
  <si>
    <t>60726557</t>
  </si>
  <si>
    <t>2023-10-21</t>
  </si>
  <si>
    <t>2025-04-25</t>
  </si>
  <si>
    <t>2025-07-03</t>
  </si>
  <si>
    <t>2025-06-27</t>
  </si>
  <si>
    <t>经我站检查为驾驶员座椅高配直气阀损坏.</t>
  </si>
  <si>
    <t>202412218944</t>
  </si>
  <si>
    <t>R01AU33174TDP4DC5</t>
  </si>
  <si>
    <t>LFNA4LJA0RAE07725</t>
  </si>
  <si>
    <t>60747819</t>
  </si>
  <si>
    <t>2024-02-05</t>
  </si>
  <si>
    <t>2024-03-19</t>
  </si>
  <si>
    <t>JS25070465005</t>
  </si>
  <si>
    <t>2024-12-19</t>
  </si>
  <si>
    <t>经检查，该车座椅高配直气阀损坏漏气，影响使用。</t>
  </si>
  <si>
    <t>202411031774</t>
  </si>
  <si>
    <t>R01AU33WX4TDP3JP1</t>
  </si>
  <si>
    <t>LFNA4LJA3RAE01045</t>
  </si>
  <si>
    <t>77611734</t>
  </si>
  <si>
    <t>2024-03-25</t>
  </si>
  <si>
    <t>已修改换上件</t>
  </si>
  <si>
    <t>JS25080717046</t>
  </si>
  <si>
    <t>2025-05-05</t>
  </si>
  <si>
    <t>用户反映车辆驾驶室座椅没有气</t>
  </si>
  <si>
    <t>维修人员检查发现座椅低配直气阀不通气，气囊油气不回弹</t>
  </si>
  <si>
    <t>后更换新的驾驶室座椅低配直气阀及气囊，故障排除，试车运行正常。</t>
  </si>
  <si>
    <t>202503587521</t>
  </si>
  <si>
    <t>LFNA4LJA3PAE43986</t>
  </si>
  <si>
    <t>60732310</t>
  </si>
  <si>
    <t>2023-11-17</t>
  </si>
  <si>
    <t>2024-03-15</t>
  </si>
  <si>
    <t>JS25050768482</t>
  </si>
  <si>
    <t>2025-03-14</t>
  </si>
  <si>
    <t>我站检查发现为直气阀漏气所致</t>
  </si>
  <si>
    <t>202503553086</t>
  </si>
  <si>
    <t>R01AU33174TDP3XP1</t>
  </si>
  <si>
    <t>LFNA4LJA0RAE01293</t>
  </si>
  <si>
    <t>60738022</t>
  </si>
  <si>
    <t>2024-03-06</t>
  </si>
  <si>
    <t>该配件标识在座椅上，是一个纸条子，纸条子已经脱落，无法拍到</t>
  </si>
  <si>
    <t>用户进站反映车辆漏气</t>
  </si>
  <si>
    <t>202507063073</t>
  </si>
  <si>
    <t>LFNA4LJA5RAE12466</t>
  </si>
  <si>
    <t>BHQ24009166</t>
  </si>
  <si>
    <t>2024-07-18</t>
  </si>
  <si>
    <t>JS25082941152</t>
  </si>
  <si>
    <t>客户反映车辆漏气；</t>
  </si>
  <si>
    <t>经检查车辆低配直气阀质量问题损坏漏气导致故障；</t>
  </si>
  <si>
    <t>202505892912</t>
  </si>
  <si>
    <t>经查因腰脱开关开裂所致</t>
  </si>
  <si>
    <t>为用户更换腰脱开关</t>
  </si>
  <si>
    <t>D1641</t>
  </si>
  <si>
    <t>永康雄信</t>
  </si>
  <si>
    <t>202508182578</t>
  </si>
  <si>
    <t>Q11AK33464TDPNHW2</t>
  </si>
  <si>
    <t>LFNA4LJA9RAE35541</t>
  </si>
  <si>
    <t>54075014</t>
  </si>
  <si>
    <t>2024-08-19</t>
  </si>
  <si>
    <t>2025-08-07</t>
  </si>
  <si>
    <t>LDB496800010DH26-C00</t>
  </si>
  <si>
    <t>2025-08-08</t>
  </si>
  <si>
    <t>JS25082941510</t>
  </si>
  <si>
    <t>用户报修驾驶员座椅漏气、座椅断裂</t>
  </si>
  <si>
    <t>检查发现座椅内部气阀漏气导致座椅升不起来，座椅下连接铁架断裂</t>
  </si>
  <si>
    <t xml:space="preserve">拆检修复处理、电焊焊接后故障消除 </t>
  </si>
  <si>
    <t>安路普\河北工厂</t>
  </si>
  <si>
    <t>202412172738</t>
  </si>
  <si>
    <t>400报单：21202412031002561071  车子漏气 气压不足 松不掉刹车  无法进战</t>
  </si>
  <si>
    <t xml:space="preserve"> 客户打电话反映 车子漏气 气压不足 松不掉刹车 </t>
  </si>
  <si>
    <t>经检查为车子的座椅高配阀漏气的故障</t>
  </si>
  <si>
    <t>更换换了座椅高配阀后 再次试车故障排除</t>
  </si>
  <si>
    <t>202502486795</t>
  </si>
  <si>
    <t>R11AU33WXWXDM58AE</t>
  </si>
  <si>
    <t>LFNA4LCA7RAE00042</t>
  </si>
  <si>
    <t>BHP23040616</t>
  </si>
  <si>
    <t>2024-03-27</t>
  </si>
  <si>
    <t>JS25040722447</t>
  </si>
  <si>
    <t>检查是由于座椅底座直气阀密封失效引起漏气</t>
  </si>
  <si>
    <t>202503561787</t>
  </si>
  <si>
    <t>经常：车辆驾驶员座椅直气阀卡滞，导致漏气。</t>
  </si>
  <si>
    <t>给与更换座椅直气阀，故障排除。</t>
  </si>
  <si>
    <t>E2301</t>
  </si>
  <si>
    <t>长沙</t>
  </si>
  <si>
    <t>202505881122</t>
  </si>
  <si>
    <t>R01AU33174TDPC2C5</t>
  </si>
  <si>
    <t>LFNA4LJA6RAE13366</t>
  </si>
  <si>
    <t>60755754</t>
  </si>
  <si>
    <t>2024-03-17</t>
  </si>
  <si>
    <t>2024-10-19</t>
  </si>
  <si>
    <t>LDB496800010BH26-C00</t>
  </si>
  <si>
    <t>JS25070465205</t>
  </si>
  <si>
    <t>用户反映驾驶员座椅没有减震缓冲效果</t>
  </si>
  <si>
    <t>经我站检查初步判断为驾驶员座椅气路或者某个零部件损坏导致气囊工作不正常</t>
  </si>
  <si>
    <t>更换驾驶员座椅总成处理后用户试车正常，用户行车2公里反映座椅减震缓冲明显有效果，问题解决。</t>
  </si>
  <si>
    <t>E2305</t>
  </si>
  <si>
    <t>邵阳</t>
  </si>
  <si>
    <t>202506923004</t>
  </si>
  <si>
    <t>R01AU33WXWXDN61AE</t>
  </si>
  <si>
    <t>LFNA4LJA3RLE90314</t>
  </si>
  <si>
    <t>BHQ24002060</t>
  </si>
  <si>
    <t>2024-02-18</t>
  </si>
  <si>
    <t>2025-06-02</t>
  </si>
  <si>
    <t>JS25070465058</t>
  </si>
  <si>
    <t>用户反映车辆座椅漏气。</t>
  </si>
  <si>
    <t>经检查发现为座椅低配直气阀漏气。</t>
  </si>
  <si>
    <t>更换新件，故障排除。</t>
  </si>
  <si>
    <t>202412194446</t>
  </si>
  <si>
    <t>R01AU33174TDE80P1</t>
  </si>
  <si>
    <t>LFNA4LJA6RAE01265</t>
  </si>
  <si>
    <t>60739544</t>
  </si>
  <si>
    <t>2024-09-03</t>
  </si>
  <si>
    <t>检查发现，该车座椅高配直气阀漏气</t>
  </si>
  <si>
    <t>更换高配直气阀处理，故障排除</t>
  </si>
  <si>
    <t>202506924653</t>
  </si>
  <si>
    <t>2025-06-01</t>
  </si>
  <si>
    <t>JS25070465681</t>
  </si>
  <si>
    <t>用户报修车辆座椅漏气</t>
  </si>
  <si>
    <t>经检查驾驶员座椅低配直气阀漏气导致</t>
  </si>
  <si>
    <t>更换低配直气阀，故障排除</t>
  </si>
  <si>
    <t>202505809566</t>
  </si>
  <si>
    <t>R01AU33WX4TDM28C5</t>
  </si>
  <si>
    <t>LFNA4LJA5PAE41012</t>
  </si>
  <si>
    <t>77192581</t>
  </si>
  <si>
    <t>2023-10-26</t>
  </si>
  <si>
    <t>2025-04-28</t>
  </si>
  <si>
    <t>2025-05-04</t>
  </si>
  <si>
    <t>座椅高配直气阀漏气</t>
  </si>
  <si>
    <t>202503604635</t>
  </si>
  <si>
    <t>R01AU33WX4TDP3IC5</t>
  </si>
  <si>
    <t>LFNA4LJA1RAE02579</t>
  </si>
  <si>
    <t>77611948</t>
  </si>
  <si>
    <t>2024-04-20</t>
  </si>
  <si>
    <t>2025-03-18</t>
  </si>
  <si>
    <t>座椅直气阀漏气</t>
  </si>
  <si>
    <t>202505808822</t>
  </si>
  <si>
    <t>R01AU33174TDH98P1</t>
  </si>
  <si>
    <t>LFNA4LJA7RAE10475</t>
  </si>
  <si>
    <t>60751821</t>
  </si>
  <si>
    <t>2025-02-26</t>
  </si>
  <si>
    <t>豫N700HX</t>
  </si>
  <si>
    <t>202411112749</t>
  </si>
  <si>
    <t>Q05AU36184TD00HP1</t>
  </si>
  <si>
    <t>LFNABMJC6RAE10531</t>
  </si>
  <si>
    <t>60750391</t>
  </si>
  <si>
    <t>大柴CA4DD2-18E6</t>
  </si>
  <si>
    <t>2024-07-22</t>
  </si>
  <si>
    <t>2024-11-26</t>
  </si>
  <si>
    <t>派工单号;21202411261545173264</t>
  </si>
  <si>
    <t>2025-01-08</t>
  </si>
  <si>
    <t>JS25050768168</t>
  </si>
  <si>
    <t>QK1703</t>
  </si>
  <si>
    <t>泉州月贝凡</t>
  </si>
  <si>
    <t>202507108719</t>
  </si>
  <si>
    <t>R01AU33WX4TDN42C5</t>
  </si>
  <si>
    <t>LFNA4LJA7RAE09455</t>
  </si>
  <si>
    <t>77617886</t>
  </si>
  <si>
    <t>康机 F2.5NS6B160L</t>
  </si>
  <si>
    <t>2024-02-26</t>
  </si>
  <si>
    <t>2025-07-16</t>
  </si>
  <si>
    <t>轻卡泉州月贝凡</t>
  </si>
  <si>
    <t>2025-07-21</t>
  </si>
  <si>
    <t>JS25082941385</t>
  </si>
  <si>
    <t>2025-07-19</t>
  </si>
  <si>
    <t>用户反映车辆漏气。</t>
  </si>
  <si>
    <t>经检查为座椅直气阀损坏，密封不严，导致车辆漏气，属配件质量问题</t>
  </si>
  <si>
    <t>202503543759</t>
  </si>
  <si>
    <t>R01AU33174T2B51C5</t>
  </si>
  <si>
    <t>LFNA4LJA9NAE07930</t>
  </si>
  <si>
    <t>70248674</t>
  </si>
  <si>
    <t>2022-11-10</t>
  </si>
  <si>
    <t>2024-12-21</t>
  </si>
  <si>
    <t>2025-03-02</t>
  </si>
  <si>
    <t>驾驶员座椅高配直气阀漏气</t>
  </si>
  <si>
    <t>QD1856</t>
  </si>
  <si>
    <t>商丘宏铭</t>
  </si>
  <si>
    <t>202505903257</t>
  </si>
  <si>
    <t>R11AU33WX4TDN23MD</t>
  </si>
  <si>
    <t>LFNA4MCA9RAE00744</t>
  </si>
  <si>
    <t>BHP23040566</t>
  </si>
  <si>
    <t>2024-01-06</t>
  </si>
  <si>
    <t>2025-05-26</t>
  </si>
  <si>
    <t>商丘市宏铭汽车销售服务有限公司</t>
  </si>
  <si>
    <t>JS25070465682</t>
  </si>
  <si>
    <t>用户反映车辆座椅不升</t>
  </si>
  <si>
    <t>检查发现车辆低配直气阀内部元件损坏导致上述故障</t>
  </si>
  <si>
    <t>更换新件后故障排除</t>
  </si>
  <si>
    <t>202411996477</t>
  </si>
  <si>
    <t>LFNA4LJA7RAE07723</t>
  </si>
  <si>
    <t>60746054</t>
  </si>
  <si>
    <t>2024-11-04</t>
  </si>
  <si>
    <t>因用户确认工单超时，照片系统截图后本地上传，请老师审核。</t>
  </si>
  <si>
    <t>2024-11-27</t>
  </si>
  <si>
    <t>座椅漏气。</t>
  </si>
  <si>
    <t>经检查，该车座椅配装直气阀漏气，影响使用。</t>
  </si>
  <si>
    <t>更换新件。</t>
  </si>
  <si>
    <t>202412213961</t>
  </si>
  <si>
    <t>LFNA4LJA3RAE02180</t>
  </si>
  <si>
    <t>60700110</t>
  </si>
  <si>
    <t>2024-01-13</t>
  </si>
  <si>
    <t>经检查，该车座椅低配直气阀漏气，影响使用</t>
  </si>
  <si>
    <t>202508160186</t>
  </si>
  <si>
    <t>LFNA4LJA6RAE11519</t>
  </si>
  <si>
    <t>BHQ24002046</t>
  </si>
  <si>
    <t>2024-10-30</t>
  </si>
  <si>
    <t>2025-07-31</t>
  </si>
  <si>
    <t>经检查为驾驶员座椅低配直气阀渗漏的原因导致</t>
  </si>
  <si>
    <t>202502496097</t>
  </si>
  <si>
    <t>LFNA4LJA9RAE05908</t>
  </si>
  <si>
    <t>77616160</t>
  </si>
  <si>
    <t>2024-01-27</t>
  </si>
  <si>
    <t>2024-03-12</t>
  </si>
  <si>
    <t>202503604437</t>
  </si>
  <si>
    <t>LFNA4LJA6RAE11939</t>
  </si>
  <si>
    <t>60753229</t>
  </si>
  <si>
    <t>2024-05-30</t>
  </si>
  <si>
    <t>座椅上无钢印，座椅的号在座椅的左侧的一个纸条子上，已脱落，故无法拍摄到</t>
  </si>
  <si>
    <t>用户进站反映车辆漏气严重</t>
  </si>
  <si>
    <t>我站试车发现故障确实存在，将车停15分钟后，气压就只有4个压了，进一步拆检发现是座椅底座气囊漏气，从而导致故障</t>
  </si>
  <si>
    <t>FY25092400300</t>
  </si>
  <si>
    <t>费用单</t>
  </si>
  <si>
    <t>FY25092400302</t>
  </si>
  <si>
    <t>FY25092400299</t>
  </si>
  <si>
    <t>FY25092400301</t>
  </si>
  <si>
    <t>FY25092400303</t>
  </si>
  <si>
    <t>9月</t>
  </si>
  <si>
    <t>10月</t>
  </si>
  <si>
    <t>求和项:合计</t>
  </si>
  <si>
    <t>(空白)</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</si>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</sst>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s>
  <fonts count="23">
    <font>
      <sz val="11"/>
      <color indexed="8"/>
      <name val="宋体"/>
      <charset val="134"/>
      <scheme val="minor"/>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3"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1" xfId="0" applyFont="1" applyBorder="1" applyAlignment="1">
      <alignment horizontal="center" vertical="center"/>
    </xf>
    <xf numFmtId="0" fontId="2" fillId="0" borderId="1" xfId="0" applyNumberFormat="1" applyFont="1" applyBorder="1" applyAlignment="1"/>
    <xf numFmtId="176" fontId="2" fillId="0" borderId="1" xfId="0" applyNumberFormat="1" applyFont="1" applyBorder="1" applyAlignment="1"/>
    <xf numFmtId="0" fontId="0" fillId="0" borderId="0" xfId="0" applyFont="1" applyAlignment="1">
      <alignment horizontal="center" vertical="center"/>
    </xf>
    <xf numFmtId="177"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60.5927893519" refreshedBy="ZhaoGang" recordCount="90">
  <cacheSource type="worksheet">
    <worksheetSource ref="A1:AY1048576" sheet="结算明细"/>
  </cacheSource>
  <cacheFields count="51">
    <cacheField name="服务站代码" numFmtId="0">
      <sharedItems containsBlank="1" count="49">
        <s v="QK1504"/>
        <s v="QK1502"/>
        <s v="QK2310"/>
        <s v="QK1803"/>
        <s v="B1833"/>
        <s v="QK1801"/>
        <s v="QK2211"/>
        <s v="B0610"/>
        <s v="QK0415"/>
        <s v="QK1628"/>
        <s v="QK1609"/>
        <s v="QK1202"/>
        <s v="QD2223"/>
        <s v="QD2211"/>
        <s v="E2221"/>
        <s v="QK2202"/>
        <s v="C1216"/>
        <s v="QK1709"/>
        <s v="D1529"/>
        <s v="QK0420"/>
        <s v="B1817"/>
        <s v="QK1814"/>
        <s v="QD2201"/>
        <s v="QK2808"/>
        <s v="D1536"/>
        <s v="QK1508"/>
        <s v="QD1827"/>
        <s v="QK1809"/>
        <s v="QK0405"/>
        <s v="B1822"/>
        <s v="QK1812"/>
        <s v="QK1705"/>
        <s v="QD1924"/>
        <s v="QK1906"/>
        <s v="QD1518"/>
        <s v="D1512"/>
        <s v="QK2204"/>
        <s v="QD1750"/>
        <s v="QK1511"/>
        <s v="QK1515"/>
        <s v="B1835"/>
        <s v="QK1824"/>
        <s v="QK0413"/>
        <s v="D1641"/>
        <s v="E2301"/>
        <s v="E2305"/>
        <s v="QK1703"/>
        <s v="QD1856"/>
        <m/>
      </sharedItems>
    </cacheField>
    <cacheField name="服务站简称" numFmtId="0">
      <sharedItems containsBlank="1" count="49">
        <s v="扬州新鑫"/>
        <s v="盐城龙翔"/>
        <s v="邵阳芳园"/>
        <s v="商丘锐瑞"/>
        <s v="周口祥丰"/>
        <s v="郑州阳光"/>
        <s v="宜昌德邦"/>
        <s v="山西国泰"/>
        <s v="保定陆兴"/>
        <s v="上海瑞畅达"/>
        <s v="义乌中安"/>
        <s v="天水天源"/>
        <s v="潜江昂希"/>
        <s v="湖北三峰"/>
        <s v="孝感顺捷"/>
        <s v="襄阳天动"/>
        <s v="兰州奥威"/>
        <s v="厦门盛朗泽"/>
        <s v="太仓"/>
        <s v="沧州康恩迪"/>
        <s v="洛阳第一"/>
        <s v="许昌金锐"/>
        <s v="黄石飞盛"/>
        <s v="曲靖洪盛"/>
        <s v="南京天吉"/>
        <s v="苏州鹏顺"/>
        <s v="河南运之达"/>
        <s v="河南叶宝路"/>
        <s v="衡水亮剑"/>
        <s v="濮阳"/>
        <s v="新乡宏丰"/>
        <s v="三明跃华"/>
        <s v="济宁通达"/>
        <s v="聊城豪鑫"/>
        <s v="昆山达海"/>
        <s v="睢宁"/>
        <s v="恩施齐宣"/>
        <s v="厦门迅闽"/>
        <s v="南通驰久"/>
        <s v="常州众晟邦"/>
        <s v="郑州三兴"/>
        <s v="汝南县金大道"/>
        <s v="保定路腾"/>
        <s v="永康雄信"/>
        <s v="长沙"/>
        <s v="邵阳"/>
        <s v="泉州月贝凡"/>
        <s v="商丘宏铭"/>
        <m/>
      </sharedItems>
    </cacheField>
    <cacheField name="申请单号" numFmtId="0">
      <sharedItems containsBlank="1" count="89">
        <s v="202502457631"/>
        <s v="202412146401"/>
        <s v="202410912337"/>
        <s v="202412212302"/>
        <s v="202412195525"/>
        <s v="202505867498"/>
        <s v="202507066516"/>
        <s v="202505895609"/>
        <s v="202504727872"/>
        <s v="202505846122"/>
        <s v="202412225046"/>
        <s v="202504703120"/>
        <s v="202505893357"/>
        <s v="202412225322"/>
        <s v="202503579389"/>
        <s v="202505887028"/>
        <s v="202505904389"/>
        <s v="202502439328"/>
        <s v="202506936861"/>
        <s v="202506969003"/>
        <s v="202504735001"/>
        <s v="202502440158"/>
        <s v="202507081390"/>
        <s v="202505829582"/>
        <s v="202505887608"/>
        <s v="202411118351"/>
        <s v="202504677645"/>
        <s v="202501355151"/>
        <s v="202503571036"/>
        <s v="202505850488"/>
        <s v="202507067687"/>
        <s v="202504686466"/>
        <s v="202507081936"/>
        <s v="202503579604"/>
        <s v="202502506696"/>
        <s v="202508215002"/>
        <s v="202503535823"/>
        <s v="202506924634"/>
        <s v="202412202233"/>
        <s v="202506940742"/>
        <s v="202503610251"/>
        <s v="202505907633"/>
        <s v="202504746729"/>
        <s v="202505802434"/>
        <s v="202505842847"/>
        <s v="202502488422"/>
        <s v="202503592871"/>
        <s v="202506926198"/>
        <s v="202505820944"/>
        <s v="202412209108"/>
        <s v="202505890579"/>
        <s v="202503573435"/>
        <s v="202503591877"/>
        <s v="202505865862"/>
        <s v="202409709583"/>
        <s v="202504762324"/>
        <s v="202504777369"/>
        <s v="202412218944"/>
        <s v="202411031774"/>
        <s v="202503587521"/>
        <s v="202503553086"/>
        <s v="202507063073"/>
        <s v="202505892912"/>
        <s v="202508182578"/>
        <s v="202412172738"/>
        <s v="202502486795"/>
        <s v="202503561787"/>
        <s v="202505881122"/>
        <s v="202506923004"/>
        <s v="202412194446"/>
        <s v="202506924653"/>
        <s v="202505809566"/>
        <s v="202503604635"/>
        <s v="202505808822"/>
        <s v="202411112749"/>
        <s v="202507108719"/>
        <s v="202503543759"/>
        <s v="202505903257"/>
        <s v="202411996477"/>
        <s v="202412213961"/>
        <s v="202508160186"/>
        <s v="202502496097"/>
        <s v="202503604437"/>
        <s v="FY25092400300"/>
        <s v="FY25092400302"/>
        <s v="FY25092400299"/>
        <s v="FY25092400301"/>
        <s v="FY25092400303"/>
        <m/>
      </sharedItems>
    </cacheField>
    <cacheField name="对应单号" numFmtId="0">
      <sharedItems containsBlank="1" count="89">
        <s v="202502457631"/>
        <s v="202412146401"/>
        <s v="202410912337"/>
        <s v="202412212302"/>
        <s v="202412195525"/>
        <s v="202505867498"/>
        <s v="202507066516"/>
        <s v="202505895609"/>
        <s v="202504727872"/>
        <s v="202505846122"/>
        <s v="202412225046"/>
        <s v="202504703120"/>
        <s v="202505893357"/>
        <s v="202412225322"/>
        <s v="202503579389"/>
        <s v="202505887028"/>
        <s v="202505904389"/>
        <s v="202502439328"/>
        <s v="202506936861"/>
        <s v="202506969003"/>
        <s v="202504735001"/>
        <s v="202502440158"/>
        <s v="202507081390"/>
        <s v="202505829582"/>
        <s v="202505887608"/>
        <s v="202411118351"/>
        <s v="202504677645"/>
        <s v="202501355151"/>
        <s v="202503571036"/>
        <s v="202505850488"/>
        <s v="202507067687"/>
        <s v="202504686466"/>
        <s v="202507081936"/>
        <s v="202503579604"/>
        <s v="202502506696"/>
        <s v="202508215002"/>
        <s v="202503535823"/>
        <s v="202506924634"/>
        <s v="202412202233"/>
        <s v="202506940742"/>
        <s v="202503610251"/>
        <s v="202505907633"/>
        <s v="202504746729"/>
        <s v="202505802434"/>
        <s v="202505842847"/>
        <s v="202502488422"/>
        <s v="202503592871"/>
        <s v="202506926198"/>
        <s v="202505820944"/>
        <s v="202412209108"/>
        <s v="202505890579"/>
        <s v="202503573435"/>
        <s v="202503591877"/>
        <s v="202505865862"/>
        <s v="202409709583"/>
        <s v="202504762324"/>
        <s v="202504777369"/>
        <s v="202412218944"/>
        <s v="202411031774"/>
        <s v="202503587521"/>
        <s v="202503553086"/>
        <s v="202507063073"/>
        <s v="202505892912"/>
        <s v="202508182578"/>
        <s v="202412172738"/>
        <s v="202502486795"/>
        <s v="202503561787"/>
        <s v="202505881122"/>
        <s v="202506923004"/>
        <s v="202412194446"/>
        <s v="202506924653"/>
        <s v="202505809566"/>
        <s v="202503604635"/>
        <s v="202505808822"/>
        <s v="202411112749"/>
        <s v="202507108719"/>
        <s v="202503543759"/>
        <s v="202505903257"/>
        <s v="202411996477"/>
        <s v="202412213961"/>
        <s v="202508160186"/>
        <s v="202502496097"/>
        <s v="202503604437"/>
        <s v="FY25092400300"/>
        <s v="FY25092400302"/>
        <s v="FY25092400299"/>
        <s v="FY25092400301"/>
        <s v="FY25092400303"/>
        <m/>
      </sharedItems>
    </cacheField>
    <cacheField name="单据种类" numFmtId="0">
      <sharedItems containsBlank="1" count="3">
        <s v="索赔单"/>
        <s v="费用单"/>
        <m/>
      </sharedItems>
    </cacheField>
    <cacheField name="索赔类别" numFmtId="0">
      <sharedItems containsBlank="1" count="5">
        <s v="正常索赔"/>
        <s v="政策索赔"/>
        <s v="正常索赔（外出）"/>
        <s v="商品车售前（外出）"/>
        <m/>
      </sharedItems>
    </cacheField>
    <cacheField name="产品代码" numFmtId="0">
      <sharedItems containsBlank="1" count="68">
        <s v="R01AU33WXWXDM57AE"/>
        <s v="R11AU33WXWXDB84C5"/>
        <s v="R11AU33WX4RDE96C5"/>
        <s v="R11AU33WX4T2C32C5"/>
        <s v="R01AU33444RDP04P1"/>
        <s v="R01AU33174T2M35AE"/>
        <s v="R01AU33174TDH98C5"/>
        <s v="Q05AU33WXWXD0C4MD"/>
        <s v="R01AU33174TDM32AE"/>
        <s v="R01AU33174TDM18P1"/>
        <s v="R01AU33174TDP6BAE"/>
        <s v="R01AU33WX4TDP3IP1"/>
        <s v="R11AU33WXWXDB78P1"/>
        <s v="R01AU33174TDP3NC5"/>
        <s v="R11AU33WXWXDP3UMD"/>
        <s v="R01AU33WXWXDP31AE"/>
        <s v="R01AU33174TDM70AE"/>
        <s v="R01AU33WXWXDP16AE"/>
        <s v="R01AU33174TDP3YAE"/>
        <s v="R11AU33464TDP9QAE"/>
        <s v="R01AU33174TDP6BA9"/>
        <s v="Q05AU33164T2083P1"/>
        <s v="R01AU33174TDPBIAE"/>
        <s v="R01AU33WXWXDP63MD"/>
        <s v="R01AU3344WXDM88MH"/>
        <s v="R01AU33WXWXDM25AE"/>
        <s v="R01AU33174TDN36P1"/>
        <s v="R01AU33WX4TDPCPC5"/>
        <s v="R11AU33WXWXDP8JAE"/>
        <s v="Q05AU33WXWXR0BHC5"/>
        <s v="R01AU33174TDC49C5"/>
        <s v="Q05AU33WX4T209EC5"/>
        <s v="R01AU33WXWXDPGTAE"/>
        <s v="R01AU33WXWXDC30P1"/>
        <s v="R01AU33WXWXDP3QAE"/>
        <s v="R01AU33WX4TDP3IW2"/>
        <s v="R01AU33WX4TDPCPW2"/>
        <s v="R11AU33WXWXDB74MD"/>
        <s v="R01AU33174TDP82C5"/>
        <s v="R01AU33174TDP6WC5"/>
        <s v="R01AU33174TDN64P1"/>
        <s v="R01AU33WXWXDP18MD"/>
        <s v="R01AU33WXWXDN52C5"/>
        <s v="R01AU33WXWXDP7WAE"/>
        <s v="R01AU33174TDP4HP1"/>
        <s v="R01AU33174T2N00P1"/>
        <s v="R01AU33WXWXDB77C5"/>
        <s v="R11AU33WXWXDP8HAE"/>
        <s v="Q05AU33WX4T209QP1"/>
        <s v="R01AU33764TDH36AE"/>
        <s v="R11AU3344WXDM16C5"/>
        <s v="R01AU33174TDH99C5"/>
        <s v="R01AU33174TDP4DC5"/>
        <s v="R01AU33WX4TDP3JP1"/>
        <s v="R01AU33174TDP3XP1"/>
        <s v="Q11AK33464TDPNHW2"/>
        <s v="R11AU33WXWXDM58AE"/>
        <s v="R01AU33174TDPC2C5"/>
        <s v="R01AU33WXWXDN61AE"/>
        <s v="R01AU33174TDE80P1"/>
        <s v="R01AU33WX4TDM28C5"/>
        <s v="R01AU33WX4TDP3IC5"/>
        <s v="R01AU33174TDH98P1"/>
        <s v="Q05AU36184TD00HP1"/>
        <s v="R01AU33WX4TDN42C5"/>
        <s v="R01AU33174T2B51C5"/>
        <s v="R11AU33WX4TDN23MD"/>
        <m/>
      </sharedItems>
    </cacheField>
    <cacheField name="VVIN码" numFmtId="0">
      <sharedItems containsBlank="1" count="80">
        <s v="LFNA4LCA3RAM00035"/>
        <s v="LFNA4MJA0PAE14046"/>
        <s v="LFNA4LJA2PAE25852"/>
        <s v="LFNA4MJA5RAE10528"/>
        <s v="LFNA4LCA1PAE45345"/>
        <s v="LFNA4LJA7PAE40234"/>
        <s v="LFNA4LJA8RAE01249"/>
        <s v="LFNA4LCA6RAE07225"/>
        <s v="LFNA4LJA5RAE02875"/>
        <s v="LFNA4LJA4PAE40658"/>
        <s v="LFNA4LJA4PAE42569"/>
        <s v="LFNA4LJA8RAE11702"/>
        <s v="LFNA4LJA4RAE06495"/>
        <s v="LFNA4LJA5RAE01421"/>
        <s v="LFNA4LJA9RAE01261"/>
        <s v="LFNA4LJA4RAE11759"/>
        <s v="LFNA4LJA2RAE11520"/>
        <s v="LFNA4LJA6RAE03484"/>
        <s v="LFNA4LJA3RAE18749"/>
        <s v="LFNA4LJA3RAE05001"/>
        <s v="LFNA4MJA9RAE09141"/>
        <s v="LFNA4LJA9RAE04676"/>
        <s v="LFNA4LJA4PAE45066"/>
        <s v="LFNA4LJA2RAE11940"/>
        <s v="LFNA4LJA4RLE92668"/>
        <s v="LFNA4LCA3RAE02421"/>
        <s v="LFNA4LCA1RAE00036"/>
        <s v="LFNA4LJA8RAE01283"/>
        <s v="LFNA4LJA7RAE26675"/>
        <s v="LFNA4MCA8RAE08415"/>
        <s v="LFNA4LJA6RAE10077"/>
        <s v="LFNA4LJA9RAE07495"/>
        <s v="LFNA4LJA0RAE10575"/>
        <s v="LFNA4LJA7RAE05003"/>
        <s v="LFNA4LJA0PAE21623"/>
        <s v="LFNA4MJA8RAM03909"/>
        <s v="LFNA4LJA9PAE29090"/>
        <s v="LFNA4LJA2RAE19004"/>
        <s v="LFNA4LJA1RAE17714"/>
        <s v="LFNA4LJA5RAE25766"/>
        <s v="LFNA4LCAXRAM00890"/>
        <s v="LFNA4LJA4RAE07503"/>
        <s v="LFNA4LJA0RAE19051"/>
        <s v="LFNA4LJA6RAE25761"/>
        <s v="LFNA4LJA7RAE00383"/>
        <s v="LFNA4LJA0RAE01939"/>
        <s v="LFNA4LJA0RAE08048"/>
        <s v="LFNA4LJA8PAE43062"/>
        <s v="LFNA4LCA4RAE08972"/>
        <s v="LFNA4LJAXRAE01298"/>
        <s v="LFNA4LJA2RAE01666"/>
        <s v="LFNA4LJA1NAE08005"/>
        <s v="LFNA4LCA1RAE11814"/>
        <s v="LFNA4LJA6RAE00407"/>
        <s v="LFNA4LJA1RAE03053"/>
        <s v="LFNA4LCA4PAE39667"/>
        <s v="LFNA4LJA7PAE39892"/>
        <s v="LFNA4LJA0RAE07725"/>
        <s v="LFNA4LJA3RAE01045"/>
        <s v="LFNA4LJA3PAE43986"/>
        <s v="LFNA4LJA0RAE01293"/>
        <s v="LFNA4LJA5RAE12466"/>
        <s v="LFNA4LJA9RAE35541"/>
        <s v="LFNA4LCA7RAE00042"/>
        <s v="LFNA4LJA6RAE13366"/>
        <s v="LFNA4LJA3RLE90314"/>
        <s v="LFNA4LJA6RAE01265"/>
        <s v="LFNA4LJA5PAE41012"/>
        <s v="LFNA4LJA1RAE02579"/>
        <s v="LFNA4LJA7RAE10475"/>
        <s v="LFNABMJC6RAE10531"/>
        <s v="LFNA4LJA7RAE09455"/>
        <s v="LFNA4LJA9NAE07930"/>
        <s v="LFNA4MCA9RAE00744"/>
        <s v="LFNA4LJA7RAE07723"/>
        <s v="LFNA4LJA3RAE02180"/>
        <s v="LFNA4LJA6RAE11519"/>
        <s v="LFNA4LJA9RAE05908"/>
        <s v="LFNA4LJA6RAE11939"/>
        <m/>
      </sharedItems>
    </cacheField>
    <cacheField name="发动机号" numFmtId="0">
      <sharedItems containsBlank="1" count="80">
        <s v="BHP23041099"/>
        <s v="77159157"/>
        <s v="77175365"/>
        <s v="77616214"/>
        <s v="54029277"/>
        <s v="60726817"/>
        <s v="60739806"/>
        <s v="BHP24000239"/>
        <s v="60740782"/>
        <s v="60728776"/>
        <s v="60731003"/>
        <s v="60754062"/>
        <s v="77616748"/>
        <s v="77189312"/>
        <s v="60739541"/>
        <s v="BHQ24008299"/>
        <s v="BHQ24002027"/>
        <s v="60742049"/>
        <s v="BHQ24008732"/>
        <s v="60743610"/>
        <s v="54045290"/>
        <s v="60700182"/>
        <s v="60728533"/>
        <s v="60753219"/>
        <s v="BHQT0026012"/>
        <s v="54040881"/>
        <s v="BHP23041088"/>
        <s v="60739526"/>
        <s v="77634388"/>
        <s v="BHP24007253"/>
        <s v="77620881"/>
        <s v="60747814"/>
        <s v="BHQ24006669"/>
        <s v="60743614"/>
        <s v="77171479"/>
        <s v="BHQT0020403"/>
        <s v="77176608"/>
        <s v="BHQ24010328"/>
        <s v="77628217"/>
        <s v="77634398"/>
        <s v="BHP24001352"/>
        <s v="60746045"/>
        <s v="60759219"/>
        <s v="77632414"/>
        <s v="60700039"/>
        <s v="60740541"/>
        <s v="BHQ24002090"/>
        <s v="77194082"/>
        <s v="BHP24008046"/>
        <s v="60739551"/>
        <s v="60730251"/>
        <s v="77140989"/>
        <s v="BHP24008576"/>
        <s v="77194928"/>
        <s v="D424A000791"/>
        <s v="54002701"/>
        <s v="60726557"/>
        <s v="60747819"/>
        <s v="77611734"/>
        <s v="60732310"/>
        <s v="60738022"/>
        <s v="BHQ24009166"/>
        <s v="54075014"/>
        <s v="BHP23040616"/>
        <s v="60755754"/>
        <s v="BHQ24002060"/>
        <s v="60739544"/>
        <s v="77192581"/>
        <s v="77611948"/>
        <s v="60751821"/>
        <s v="60750391"/>
        <s v="77617886"/>
        <s v="70248674"/>
        <s v="BHP23040566"/>
        <s v="60746054"/>
        <s v="60700110"/>
        <s v="BHQ24002046"/>
        <s v="77616160"/>
        <s v="60753229"/>
        <m/>
      </sharedItems>
    </cacheField>
    <cacheField name="发动机型号" numFmtId="0">
      <sharedItems containsBlank="1" count="14">
        <s v="云内490PLUS2"/>
        <s v="康机F2.5NS6B150"/>
        <s v="康机F2.5NS6B160"/>
        <s v="锡柴CA4DB1A14E68"/>
        <s v="大柴CA4DD3A17E68"/>
        <s v="康机F2.5NS6B172"/>
        <s v="云内YN25PLUS160B"/>
        <s v="云内 490PLUS150"/>
        <s v="锡柴CA4DB2A16E68"/>
        <s v="大柴CA4DD1-16E6"/>
        <s v="潍柴WP2.5NQ160E61"/>
        <s v="大柴CA4DD2-18E6"/>
        <s v="康机 F2.5NS6B160L"/>
        <m/>
      </sharedItems>
    </cacheField>
    <cacheField name="生产日期" numFmtId="0">
      <sharedItems containsBlank="1" count="60">
        <s v="2024-01-04"/>
        <s v="2023-03-27"/>
        <s v="2023-06-23"/>
        <s v="2024-03-03"/>
        <s v="2023-11-29"/>
        <s v="2023-10-22"/>
        <s v="2024-01-09"/>
        <s v="2024-01-31"/>
        <s v="2024-01-15"/>
        <s v="2023-10-24"/>
        <s v="2023-11-03"/>
        <s v="2024-03-10"/>
        <s v="2024-01-30"/>
        <s v="2024-01-10"/>
        <s v="2024-03-09"/>
        <s v="2024-01-18"/>
        <s v="2024-04-13"/>
        <s v="2024-01-24"/>
        <s v="2024-02-24"/>
        <s v="2024-01-23"/>
        <s v="2023-11-28"/>
        <s v="2024-03-11"/>
        <s v="2024-08-28"/>
        <s v="2024-01-14"/>
        <s v="2024-01-03"/>
        <s v="2024-06-04"/>
        <s v="2024-02-20"/>
        <s v="2024-02-29"/>
        <s v="2024-02-04"/>
        <s v="2024-03-04"/>
        <s v="2023-05-22"/>
        <s v="2024-06-25"/>
        <s v="2023-07-22"/>
        <s v="2024-04-15"/>
        <s v="2024-04-03"/>
        <s v="2024-05-28"/>
        <s v="2024-01-05"/>
        <s v="2024-01-12"/>
        <s v="2024-02-07"/>
        <s v="2023-11-07"/>
        <s v="2024-02-25"/>
        <s v="2024-01-11"/>
        <s v="2022-11-15"/>
        <s v="2024-01-16"/>
        <s v="2023-10-20"/>
        <s v="2023-10-21"/>
        <s v="2024-02-05"/>
        <s v="2024-01-08"/>
        <s v="2023-11-17"/>
        <s v="2024-03-13"/>
        <s v="2024-08-09"/>
        <s v="2024-03-17"/>
        <s v="2024-02-18"/>
        <s v="2023-10-26"/>
        <s v="2024-02-26"/>
        <s v="2022-11-10"/>
        <s v="2024-01-06"/>
        <s v="2024-01-13"/>
        <s v="2024-01-27"/>
        <m/>
      </sharedItems>
    </cacheField>
    <cacheField name="销售日期" numFmtId="0">
      <sharedItems containsBlank="1" count="70">
        <s v="2024-03-01"/>
        <s v="2023-04-10"/>
        <s v="2023-06-30"/>
        <s v="2024-09-29"/>
        <s v="2024-03-13"/>
        <s v="2024-07-08"/>
        <s v="2024-09-06"/>
        <s v="2024-10-21"/>
        <s v="2025-02-20"/>
        <s v="2024-08-20"/>
        <s v="2024-01-08"/>
        <s v="2024-04-16"/>
        <s v="2024-12-03"/>
        <s v="2024-09-11"/>
        <s v="2024-09-19"/>
        <s v="2024-10-29"/>
        <s v="2024-10-31"/>
        <s v="2024-10-10"/>
        <s v="2024-12-14"/>
        <s v="2024-09-05"/>
        <s v="2024-10-16"/>
        <s v="2024-07-16"/>
        <s v="2024-09-13"/>
        <s v="2024-09-20"/>
        <s v="2024-04-22"/>
        <s v="2024-08-01"/>
        <s v="2024-09-09"/>
        <s v="2024-09-30"/>
        <s v="2024-10-24"/>
        <s v="2024-07-29"/>
        <s v="2024-05-06"/>
        <s v="2024-08-07"/>
        <s v="2025-04-15"/>
        <s v="2025-03-01"/>
        <s v="2024-09-10"/>
        <s v="2024-08-09"/>
        <s v="2025-02-27"/>
        <s v="2024-09-27"/>
        <s v="2024-04-30"/>
        <s v="2024-09-25"/>
        <s v="2025-03-05"/>
        <s v="2024-04-15"/>
        <s v="2024-11-10"/>
        <s v="2024-05-15"/>
        <s v="2024-04-01"/>
        <s v="2024-11-07"/>
        <s v="2024-06-24"/>
        <s v="2024-04-28"/>
        <s v="2025-03-06"/>
        <s v=" "/>
        <s v="2024-10-28"/>
        <s v="2024-06-25"/>
        <s v="2024-03-19"/>
        <s v="2024-03-25"/>
        <s v="2024-03-15"/>
        <s v="2024-03-06"/>
        <s v="2024-07-18"/>
        <s v="2024-08-19"/>
        <s v="2024-03-27"/>
        <s v="2024-10-19"/>
        <s v="2024-09-03"/>
        <s v="2024-04-20"/>
        <s v="2025-02-26"/>
        <s v="2024-07-22"/>
        <s v="2025-03-04"/>
        <s v="2024-12-21"/>
        <s v="2024-10-30"/>
        <s v="2024-03-12"/>
        <s v="2024-05-30"/>
        <m/>
      </sharedItems>
    </cacheField>
    <cacheField name="送修日期" numFmtId="0">
      <sharedItems containsBlank="1" count="70">
        <s v="2025-02-13"/>
        <s v="2024-12-01"/>
        <s v="2024-10-17"/>
        <s v="2024-12-12"/>
        <s v="2024-12-11"/>
        <s v="2025-05-17"/>
        <s v="2025-07-08"/>
        <s v="2025-05-25"/>
        <s v="2025-04-14"/>
        <s v="2025-05-11"/>
        <s v="2025-04-03"/>
        <s v="2025-05-24"/>
        <s v="2024-12-14"/>
        <s v="2025-03-11"/>
        <s v="2025-05-22"/>
        <s v="2025-05-27"/>
        <s v="2025-02-08"/>
        <s v="2025-06-07"/>
        <s v="2025-06-12"/>
        <s v="2025-04-15"/>
        <s v="2025-02-11"/>
        <s v="2025-07-09"/>
        <s v="2025-05-03"/>
        <s v="2025-05-23"/>
        <s v="2024-11-23"/>
        <s v="2025-04-02"/>
        <s v="2025-01-13"/>
        <s v="2025-03-10"/>
        <s v="2025-05-13"/>
        <s v="2025-07-05"/>
        <s v="2025-04-04"/>
        <s v="2025-07-12"/>
        <s v="2025-03-12"/>
        <s v="2025-02-23"/>
        <s v="2025-08-12"/>
        <s v="2025-03-01"/>
        <s v="2025-05-29"/>
        <s v="2025-06-08"/>
        <s v="2025-03-15"/>
        <s v="2025-05-28"/>
        <s v="2025-04-16"/>
        <s v="2025-05-01"/>
        <s v="2025-05-12"/>
        <s v="2025-02-21"/>
        <s v="2025-06-03"/>
        <s v="2025-05-06"/>
        <s v="2024-09-08"/>
        <s v="2025-04-22"/>
        <s v="2025-04-25"/>
        <s v="2024-12-16"/>
        <s v="2024-11-10"/>
        <s v="2025-03-13"/>
        <s v="2025-03-04"/>
        <s v="2025-05-21"/>
        <s v="2025-08-07"/>
        <s v="2024-12-03"/>
        <s v="2025-03-09"/>
        <s v="2025-06-02"/>
        <s v="2025-06-01"/>
        <s v="2025-04-28"/>
        <s v="2024-11-26"/>
        <s v="2025-07-16"/>
        <s v="2025-03-02"/>
        <s v="2025-05-26"/>
        <s v="2024-11-04"/>
        <s v="2024-12-15"/>
        <s v="2025-07-31"/>
        <s v="2025-02-22"/>
        <s v="2025-03-14"/>
        <m/>
      </sharedItems>
    </cacheField>
    <cacheField name="行驶里程" numFmtId="0">
      <sharedItems containsString="0" containsBlank="1" containsNumber="1" containsInteger="1" minValue="0" maxValue="141837" count="84">
        <n v="60639"/>
        <n v="111258"/>
        <n v="46879"/>
        <n v="16978"/>
        <n v="13086"/>
        <n v="22895"/>
        <n v="101627"/>
        <n v="37340"/>
        <n v="16274"/>
        <n v="69972"/>
        <n v="83085"/>
        <n v="35056"/>
        <n v="26862"/>
        <n v="25000"/>
        <n v="57225"/>
        <n v="28144"/>
        <n v="21662"/>
        <n v="32436"/>
        <n v="25490"/>
        <n v="59736"/>
        <n v="20857"/>
        <n v="30508"/>
        <n v="42986"/>
        <n v="59643"/>
        <n v="13454"/>
        <n v="16907"/>
        <n v="44643"/>
        <n v="37279"/>
        <n v="49099"/>
        <n v="32332"/>
        <n v="33830"/>
        <n v="22848"/>
        <n v="23518"/>
        <n v="86536"/>
        <n v="85265"/>
        <n v="5604"/>
        <n v="410"/>
        <n v="45827"/>
        <n v="9725"/>
        <n v="54764"/>
        <n v="1845"/>
        <n v="29804"/>
        <n v="87173"/>
        <n v="69272"/>
        <n v="18795"/>
        <n v="78562"/>
        <n v="39855"/>
        <n v="15649"/>
        <n v="55917"/>
        <n v="9718"/>
        <n v="50447"/>
        <n v="29180"/>
        <n v="27096"/>
        <n v="19857"/>
        <n v="27"/>
        <n v="30661"/>
        <n v="95331"/>
        <n v="48765"/>
        <n v="28233"/>
        <n v="30553"/>
        <n v="90170"/>
        <n v="41069"/>
        <n v="26427"/>
        <n v="36921"/>
        <n v="18551"/>
        <n v="28785"/>
        <n v="88607"/>
        <n v="18322"/>
        <n v="26943"/>
        <n v="29687"/>
        <n v="32936"/>
        <n v="17063"/>
        <n v="19289"/>
        <n v="72288"/>
        <n v="9253"/>
        <n v="15000"/>
        <n v="18186"/>
        <n v="39913"/>
        <n v="34838"/>
        <n v="31138"/>
        <n v="141837"/>
        <n v="18868"/>
        <n v="0"/>
        <m/>
      </sharedItems>
    </cacheField>
    <cacheField name="车辆用途" numFmtId="0">
      <sharedItems containsBlank="1" count="2">
        <s v="轻卡载货"/>
        <m/>
      </sharedItems>
    </cacheField>
    <cacheField name="操作员" numFmtId="0">
      <sharedItems containsBlank="1" count="49">
        <s v="扬州新鑫"/>
        <s v="盐城龙翔"/>
        <s v="邵阳市芳园汽车销售服务有限公司"/>
        <s v="商丘锐瑞"/>
        <s v="周口祥丰"/>
        <s v="郑州阳光"/>
        <s v="宜昌德邦"/>
        <s v="清徐"/>
        <s v="保定陆兴"/>
        <s v="上海瑞畅达汽车销售服务有限公司"/>
        <s v="义乌中安"/>
        <s v="天水天源"/>
        <s v="潜江昂希汽车销售服务有限公司"/>
        <s v="湖北三峰"/>
        <s v="孝感顺捷"/>
        <s v="襄阳市天动"/>
        <s v="兰州奥威"/>
        <s v="盛朗泽（厦门）汽车贸易有限公司"/>
        <s v="太仓"/>
        <s v="沧州康恩迪"/>
        <s v="洛阳第一"/>
        <s v="许昌金锐"/>
        <s v="黄石飞盛"/>
        <s v="曲靖洪盛"/>
        <s v="南京天吉"/>
        <s v="苏州鹏顺"/>
        <s v="河南运之达"/>
        <s v="平顶山市叶宝路恒利达汽车修理厂"/>
        <s v="衡水亮剑"/>
        <s v="濮阳"/>
        <s v="新乡宏丰"/>
        <s v="三明跃华"/>
        <s v="济宁通达"/>
        <s v="聊城豪鑫"/>
        <s v="昆山达海"/>
        <s v="睢宁"/>
        <s v="恩施齐宣"/>
        <s v="厦门迅闽"/>
        <s v="南通驰久汽车服务有限公司"/>
        <s v="常州众晟邦汽车销售服务有限公司"/>
        <s v="郑州三兴"/>
        <s v="汝南县金大道汽车服务有限公司"/>
        <s v="保定路腾"/>
        <s v="永康雄信"/>
        <s v="长沙"/>
        <s v="邵阳"/>
        <s v="轻卡泉州月贝凡"/>
        <s v="商丘市宏铭汽车销售服务有限公司"/>
        <m/>
      </sharedItems>
    </cacheField>
    <cacheField name="服务站备注" numFmtId="0">
      <sharedItems containsBlank="1" count="23">
        <m/>
        <s v="由于旧气囊座椅上的贴纸标签脱落无法拍摄旧件铭牌照片，恳请领导审批为感"/>
        <s v="座椅标识贴已磨没。，无法拍到标识"/>
        <s v="滑动卡槽变形卡滞，无拆分件"/>
        <s v="派工单号13202502081106531313座椅标识已上传"/>
        <s v="因拆卸这个有一定难度，必须拆驾驶座椅，故选拆装座椅工时，请审核老师根据实际情况酌情审核，为谢"/>
        <s v="报修单号13202502111547082633"/>
        <s v="豫N329PG"/>
        <s v="因该座椅上无钢印，图号在座椅的左侧的一个纸条上，已经脱落，故无法拍摄到图片"/>
        <s v="更换配件由座椅厂家直接提供，不索赔材料费用"/>
        <s v="20250301145440086522 "/>
        <s v="已上传"/>
        <s v="由于该车到各服务站都检查过漏气问题没找出原因，我站师傅检查比较详细可能会导致超时，请老师审核，谢谢！"/>
        <s v="车辆座椅铭牌已损坏"/>
        <s v="座椅总成贴布上面字迹已被磨掉无厂家标识显示，查询系统该配件只有光华荣昌独家供货"/>
        <s v="京LAH020"/>
        <s v="已修改换上件"/>
        <s v="该配件标识在座椅上，是一个纸条子，纸条子已经脱落，无法拍到"/>
        <s v="400报单：21202412031002561071  车子漏气 气压不足 松不掉刹车  无法进战"/>
        <s v="豫N700HX"/>
        <s v="派工单号;21202411261545173264"/>
        <s v="因用户确认工单超时，照片系统截图后本地上传，请老师审核。"/>
        <s v="座椅上无钢印，座椅的号在座椅的左侧的一个纸条子上，已脱落，故无法拍摄到"/>
      </sharedItems>
    </cacheField>
    <cacheField name="责任厂家代码" numFmtId="0">
      <sharedItems containsBlank="1" count="2">
        <s v="LDB49"/>
        <m/>
      </sharedItems>
    </cacheField>
    <cacheField name="厂家简称" numFmtId="0">
      <sharedItems containsBlank="1" count="2">
        <s v="光华荣昌"/>
        <m/>
      </sharedItems>
    </cacheField>
    <cacheField name="损坏件代码" numFmtId="0">
      <sharedItems containsBlank="1" count="13">
        <s v="LDB49SHT0014803"/>
        <s v="LDB496800010HH26-C00"/>
        <s v="LDB49BCL0010161"/>
        <s v="LDB496804050BH26-C00"/>
        <s v="LDB49SLT0010277"/>
        <s v="LDB49BPC0010221"/>
        <s v="LDB496800010MA96"/>
        <s v="LDB49SLT0011539"/>
        <s v="LDB49SLT0011860"/>
        <s v="LAAD3CFAA4371051-01"/>
        <s v="LDB496800010DH26-C00"/>
        <s v="LDB496800010BH26-C00"/>
        <m/>
      </sharedItems>
    </cacheField>
    <cacheField name="损坏件名称" numFmtId="0">
      <sharedItems containsBlank="1" count="10">
        <s v="低配直气阀"/>
        <s v="驾驶员座总成"/>
        <s v="高配直气阀"/>
        <s v="减振系统总成(参见6800010BH26-C00)"/>
        <s v="气囊"/>
        <s v="腰脱开关"/>
        <s v="低配减震总成"/>
        <s v="左侧带扣锁总成"/>
        <s v="调角器手柄"/>
        <m/>
      </sharedItems>
    </cacheField>
    <cacheField name="工时单价" numFmtId="0">
      <sharedItems containsString="0" containsBlank="1" containsNumber="1" minValue="0" maxValue="30.09" count="3">
        <n v="30.09"/>
        <n v="0"/>
        <m/>
      </sharedItems>
    </cacheField>
    <cacheField name="附加费率" numFmtId="0">
      <sharedItems containsString="0" containsBlank="1" containsNumber="1" minValue="0" maxValue="0.17" count="4">
        <n v="0.17"/>
        <n v="0.08"/>
        <n v="0"/>
        <m/>
      </sharedItems>
    </cacheField>
    <cacheField name="工时费" numFmtId="0">
      <sharedItems containsString="0" containsBlank="1" containsNumber="1" minValue="0" maxValue="180.54" count="8">
        <n v="90.27"/>
        <n v="60.18"/>
        <n v="105.27"/>
        <n v="150.45"/>
        <n v="30.09"/>
        <n v="180.54"/>
        <n v="0"/>
        <m/>
      </sharedItems>
    </cacheField>
    <cacheField name="材料费" numFmtId="0">
      <sharedItems containsString="0" containsBlank="1" containsNumber="1" minValue="0" maxValue="2030.06" count="14">
        <n v="17.45"/>
        <n v="1923.24"/>
        <n v="21.13"/>
        <n v="727.81"/>
        <n v="127.62"/>
        <n v="104.41"/>
        <n v="1492.56"/>
        <n v="888.37"/>
        <n v="0"/>
        <n v="28.68"/>
        <n v="4.94"/>
        <n v="105.82"/>
        <n v="2030.06"/>
        <m/>
      </sharedItems>
    </cacheField>
    <cacheField name="附加费" numFmtId="0">
      <sharedItems containsString="0" containsBlank="1" containsNumber="1" minValue="0" maxValue="345.11" count="14">
        <n v="2.97"/>
        <n v="153.86"/>
        <n v="3.59"/>
        <n v="123.73"/>
        <n v="21.7"/>
        <n v="17.75"/>
        <n v="253.74"/>
        <n v="151.02"/>
        <n v="0"/>
        <n v="4.88"/>
        <n v="0.84"/>
        <n v="17.99"/>
        <n v="345.11"/>
        <m/>
      </sharedItems>
    </cacheField>
    <cacheField name="拖车费" numFmtId="0">
      <sharedItems containsString="0" containsBlank="1" containsNumber="1" containsInteger="1" minValue="0" maxValue="0" count="2">
        <n v="0"/>
        <m/>
      </sharedItems>
    </cacheField>
    <cacheField name="外出工时费" numFmtId="0">
      <sharedItems containsString="0" containsBlank="1" containsNumber="1" containsInteger="1" minValue="0" maxValue="0" count="2">
        <n v="0"/>
        <m/>
      </sharedItems>
    </cacheField>
    <cacheField name="燃油费" numFmtId="0">
      <sharedItems containsString="0" containsBlank="1" containsNumber="1" minValue="0" maxValue="1497.31" count="13">
        <n v="0"/>
        <n v="404.32"/>
        <n v="557.03"/>
        <n v="603.91"/>
        <n v="284.78"/>
        <n v="778.93"/>
        <n v="20.35"/>
        <n v="449.85"/>
        <n v="1497.31"/>
        <n v="21.6"/>
        <n v="285.01"/>
        <n v="42.71"/>
        <m/>
      </sharedItems>
    </cacheField>
    <cacheField name="外出补助费" numFmtId="0">
      <sharedItems containsString="0" containsBlank="1" containsNumber="1" minValue="0" maxValue="431.04" count="7">
        <n v="0"/>
        <n v="258.62"/>
        <n v="344.82"/>
        <n v="172.41"/>
        <n v="86.2"/>
        <n v="431.04"/>
        <m/>
      </sharedItems>
    </cacheField>
    <cacheField name="外出住宿费" numFmtId="0">
      <sharedItems containsString="0" containsBlank="1" containsNumber="1" containsInteger="1" minValue="0" maxValue="0" count="2">
        <n v="0"/>
        <m/>
      </sharedItems>
    </cacheField>
    <cacheField name="单据状态" numFmtId="0">
      <sharedItems containsBlank="1" count="2">
        <s v="审核"/>
        <m/>
      </sharedItems>
    </cacheField>
    <cacheField name="RA标识" numFmtId="0">
      <sharedItems containsBlank="1" count="3">
        <s v="0"/>
        <s v="1"/>
        <m/>
      </sharedItems>
    </cacheField>
    <cacheField name="索赔件检验标识" numFmtId="0">
      <sharedItems containsBlank="1" count="2">
        <s v="通过！！"/>
        <m/>
      </sharedItems>
    </cacheField>
    <cacheField name="入库日期" numFmtId="0">
      <sharedItems containsBlank="1" count="13">
        <s v="2025-08-29"/>
        <s v="2025-08-28"/>
        <s v="2025-09-10"/>
        <s v="2025-09-20"/>
        <s v="2025-09-12"/>
        <s v="2025-09-17"/>
        <s v="2025-08-27"/>
        <s v="2025-09-09"/>
        <s v="2025-08-21"/>
        <s v="2025-08-11"/>
        <s v="2025-08-22"/>
        <s v="2025-08-08"/>
        <m/>
      </sharedItems>
    </cacheField>
    <cacheField name="审核人" numFmtId="0">
      <sharedItems containsBlank="1" count="3">
        <m/>
        <s v="QKWQ"/>
        <s v="QKJKM"/>
      </sharedItems>
    </cacheField>
    <cacheField name="审核日期" numFmtId="0">
      <sharedItems containsBlank="1" count="48">
        <s v="2025-02-17"/>
        <s v="2025-03-13"/>
        <s v="2025-02-14"/>
        <s v="2025-03-12"/>
        <s v="2025-06-12"/>
        <s v="2025-07-11"/>
        <s v="2025-07-04"/>
        <s v="2025-05-21"/>
        <s v="2025-03-10"/>
        <s v="2025-04-11"/>
        <s v="2025-02-25"/>
        <s v="2025-06-19"/>
        <s v="2025-04-16"/>
        <s v="2025-02-13"/>
        <s v="2025-07-15"/>
        <s v="2025-05-12"/>
        <s v="2025-05-23"/>
        <s v="2025-01-20"/>
        <s v="2025-04-10"/>
        <s v="2025-02-18"/>
        <s v="2025-03-25"/>
        <s v="2025-07-10"/>
        <s v="2025-04-07"/>
        <s v="2025-07-14"/>
        <s v="2025-05-27"/>
        <s v="2025-08-21"/>
        <s v="2025-03-04"/>
        <s v="2025-03-16"/>
        <s v="2025-03-19"/>
        <s v="2025-04-18"/>
        <s v="2025-02-24"/>
        <s v="2025-08-22"/>
        <s v="2025-03-07"/>
        <s v="2025-02-19"/>
        <s v="2025-04-22"/>
        <s v="2025-07-03"/>
        <s v="2025-07-09"/>
        <s v="2025-08-08"/>
        <s v="2025-03-01"/>
        <s v="2025-03-18"/>
        <s v="2025-05-04"/>
        <s v="2025-01-08"/>
        <s v="2025-07-21"/>
        <s v="2025-03-05"/>
        <s v="2024-11-27"/>
        <s v="2025-03-11"/>
        <s v="2025-08-11"/>
        <m/>
      </sharedItems>
    </cacheField>
    <cacheField name="服务站结算状态" numFmtId="0">
      <sharedItems containsBlank="1" count="2">
        <s v="已结"/>
        <m/>
      </sharedItems>
    </cacheField>
    <cacheField name="服务站结算单" numFmtId="0">
      <sharedItems containsBlank="1" count="60">
        <s v="JS25080717385"/>
        <s v="JS25040722369"/>
        <s v="JS25080717569"/>
        <s v="JS25082941257"/>
        <s v="JS25082941023"/>
        <s v="JS25070465270"/>
        <s v="JS25040722542"/>
        <s v="JS25050768625"/>
        <s v="JS25080717002"/>
        <s v="JS25070465460"/>
        <s v="JS25080717669"/>
        <s v="JS25080717311"/>
        <s v="JS25040722544"/>
        <s v="JS25070465599"/>
        <s v="JS25070465426"/>
        <s v="JS25060706421"/>
        <s v="JS25040722436"/>
        <s v="JS25080717077"/>
        <s v="JS25060706561"/>
        <s v="JS25082941469"/>
        <s v="JS25070465106"/>
        <s v="JS25070465491"/>
        <s v="JS25080717005"/>
        <s v="JS25082941494"/>
        <s v="JS25082941301"/>
        <s v="JS25060706082"/>
        <s v="JS25070465536"/>
        <s v="JS25082941405"/>
        <s v="JS25060706234"/>
        <s v="JS25070465440"/>
        <s v="JS25070465540"/>
        <s v="JS25082941447"/>
        <s v="JS25080717348"/>
        <s v="JS25080717006"/>
        <s v="JS25070465522"/>
        <s v="JS25080717366"/>
        <s v="JS25082941164"/>
        <s v="JS25082941364"/>
        <s v="JS25070465400"/>
        <s v="JS25070465105"/>
        <s v="JS25050768538"/>
        <s v="JS25080717162"/>
        <s v="JS25050768638"/>
        <s v="JS25080717594"/>
        <s v="JS25080717008"/>
        <s v="JS25070465617"/>
        <s v="JS25070465441"/>
        <s v="JS25070465005"/>
        <s v="JS25080717046"/>
        <s v="JS25050768482"/>
        <s v="JS25082941152"/>
        <s v="JS25082941510"/>
        <s v="JS25040722447"/>
        <s v="JS25070465205"/>
        <s v="JS25070465058"/>
        <s v="JS25070465681"/>
        <s v="JS25050768168"/>
        <s v="JS25082941385"/>
        <s v="JS25070465682"/>
        <m/>
      </sharedItems>
    </cacheField>
    <cacheField name="结算金额" numFmtId="0">
      <sharedItems containsString="0" containsBlank="1" containsNumber="1" minValue="0" maxValue="2435.35" count="37">
        <n v="110.69"/>
        <n v="2137.28"/>
        <n v="2167.37"/>
        <n v="114.99"/>
        <n v="773.63"/>
        <n v="129.99"/>
        <n v="125.69"/>
        <n v="945.64"/>
        <n v="1890.54"/>
        <n v="941.81"/>
        <n v="239.59"/>
        <n v="669.62"/>
        <n v="1806.48"/>
        <n v="170.87"/>
        <n v="1129.66"/>
        <n v="1234.44"/>
        <n v="212.43"/>
        <n v="90.27"/>
        <n v="221.54"/>
        <n v="93.74"/>
        <n v="80.6"/>
        <n v="738.56"/>
        <n v="2043.34"/>
        <n v="229.88"/>
        <n v="214.08"/>
        <n v="182.34"/>
        <n v="180.54"/>
        <n v="572.41"/>
        <n v="2435.35"/>
        <n v="416.32"/>
        <n v="175.17"/>
        <n v="0"/>
        <n v="811.02"/>
        <n v="446.85"/>
        <n v="432.8"/>
        <n v="117.8"/>
        <m/>
      </sharedItems>
    </cacheField>
    <cacheField name="含税价" numFmtId="0">
      <sharedItems containsString="0" containsBlank="1" containsNumber="1" minValue="0" maxValue="2751.9455" count="37">
        <n v="125.0797"/>
        <n v="2415.1264"/>
        <n v="2449.1281"/>
        <n v="129.9387"/>
        <n v="874.2019"/>
        <n v="146.8887"/>
        <n v="142.0297"/>
        <n v="1068.5732"/>
        <n v="2136.3102"/>
        <n v="1064.2453"/>
        <n v="270.7367"/>
        <n v="756.6706"/>
        <n v="2041.3224"/>
        <n v="193.0831"/>
        <n v="1276.5158"/>
        <n v="1394.9172"/>
        <n v="240.0459"/>
        <n v="102.0051"/>
        <n v="250.3402"/>
        <n v="105.9262"/>
        <n v="91.078"/>
        <n v="834.5728"/>
        <n v="2308.9742"/>
        <n v="259.7644"/>
        <n v="241.9104"/>
        <n v="206.0442"/>
        <n v="204.0102"/>
        <n v="646.8233"/>
        <n v="2751.9455"/>
        <n v="470.4416"/>
        <n v="197.9421"/>
        <n v="0"/>
        <n v="916.4526"/>
        <n v="504.9405"/>
        <n v="489.064"/>
        <n v="133.114"/>
        <m/>
      </sharedItems>
    </cacheField>
    <cacheField name="合计" numFmtId="0">
      <sharedItems containsString="0" containsBlank="1" containsNumber="1" minValue="96.360524" maxValue="37277.4871484" count="33">
        <n v="132.3343226"/>
        <n v="2555.2037312"/>
        <n v="2591.1775298"/>
        <n v="137.4751446"/>
        <n v="924.9056102"/>
        <n v="155.4082446"/>
        <n v="150.2674226"/>
        <n v="1130.5504456"/>
        <n v="2260.2161916"/>
        <n v="1125.9715274"/>
        <n v="286.4394286"/>
        <n v="800.5574948"/>
        <n v="2159.7190992"/>
        <n v="204.2819198"/>
        <n v="1350.5537164"/>
        <n v="1475.8223976"/>
        <n v="253.9685622"/>
        <n v="107.9213958"/>
        <n v="264.8599316"/>
        <n v="112.0699196"/>
        <n v="96.360524"/>
        <n v="882.9780224"/>
        <n v="2442.8947036"/>
        <n v="274.8307352"/>
        <n v="255.9412032"/>
        <n v="217.9947636"/>
        <n v="215.8427916"/>
        <n v="684.3390514"/>
        <n v="2911.558339"/>
        <n v="497.7272128"/>
        <n v="209.4227418"/>
        <m/>
        <n v="37277.4871484"/>
      </sharedItems>
    </cacheField>
    <cacheField name="厂家结算单号" numFmtId="0">
      <sharedItems containsBlank="1" count="2">
        <s v="JS25092416015"/>
        <m/>
      </sharedItems>
    </cacheField>
    <cacheField name="厂家结算状态" numFmtId="0">
      <sharedItems containsBlank="1" count="2">
        <s v="已结"/>
        <m/>
      </sharedItems>
    </cacheField>
    <cacheField name="外出修理工人数" numFmtId="0">
      <sharedItems containsString="0" containsBlank="1" containsNumber="1" containsInteger="1" minValue="0" maxValue="1" count="3">
        <n v="0"/>
        <n v="1"/>
        <m/>
      </sharedItems>
    </cacheField>
    <cacheField name="外出鉴定人数" numFmtId="0">
      <sharedItems containsString="0" containsBlank="1" containsNumber="1" containsInteger="1" minValue="0" maxValue="1" count="3">
        <n v="0"/>
        <n v="1"/>
        <m/>
      </sharedItems>
    </cacheField>
    <cacheField name="回访日期" numFmtId="0">
      <sharedItems containsBlank="1" count="63">
        <s v="2025-02-16"/>
        <s v="2024-12-24"/>
        <s v="2024-12-16"/>
        <s v="2025-03-09"/>
        <s v="2025-05-18"/>
        <s v="2025-07-09"/>
        <s v="2025-05-28"/>
        <s v="2025-04-14"/>
        <s v="2025-05-13"/>
        <s v="2024-12-18"/>
        <s v="2025-04-09"/>
        <s v="2025-05-24"/>
        <s v="2025-03-13"/>
        <s v="2025-07-06"/>
        <s v="2025-05-27"/>
        <s v="2025-02-22"/>
        <s v="2025-06-08"/>
        <s v="2025-06-15"/>
        <s v="2025-04-16"/>
        <s v="2025-02-12"/>
        <s v="2025-07-12"/>
        <s v="2025-05-09"/>
        <s v="2025-05-23"/>
        <s v="2025-01-18"/>
        <s v="2025-04-03"/>
        <s v="2025-01-13"/>
        <s v="2025-05-14"/>
        <s v="2025-04-05"/>
        <s v="2025-05-19"/>
        <s v="2025-08-18"/>
        <s v="2025-03-04"/>
        <s v="2025-06-06"/>
        <s v="2025-03-15"/>
        <s v="2025-03-19"/>
        <s v="2025-04-18"/>
        <s v="2025-05-12"/>
        <s v="2025-05-29"/>
        <s v="2025-05-07"/>
        <s v="2024-12-15"/>
        <s v="2025-03-12"/>
        <s v="2025-01-17"/>
        <s v="2025-04-22"/>
        <s v="2025-06-27"/>
        <s v="2024-12-19"/>
        <s v="2025-05-05"/>
        <s v="2025-03-14"/>
        <s v="2025-05-06"/>
        <s v="2025-07-08"/>
        <s v="2025-08-07"/>
        <s v="2025-03-01"/>
        <s v="2025-05-21"/>
        <s v="2025-02-13"/>
        <s v="2025-05-04"/>
        <s v="2025-03-18"/>
        <s v="2025-05-03"/>
        <s v="2024-11-26"/>
        <s v="2025-07-19"/>
        <s v="2025-03-05"/>
        <s v="2024-11-04"/>
        <s v="2025-03-10"/>
        <s v="2025-08-08"/>
        <s v="2025-02-24"/>
        <m/>
      </sharedItems>
    </cacheField>
    <cacheField name="故障描述" numFmtId="0">
      <sharedItems containsBlank="1" count="62">
        <s v="客户反映车子座椅痛气的故障"/>
        <s v="据客户反映车辆漏气"/>
        <s v="据客户反映车辆气囊座椅气囊炸掉了"/>
        <s v="客户反映车子座椅漏气的问题"/>
        <s v="客户反映车子漏气的问题"/>
        <s v="客户反映：该车座椅漏气。"/>
        <s v="用户到站反应车辆漏气"/>
        <s v="气压上不来无法行驶."/>
        <s v="400客服派工反应车辆漏气"/>
        <s v="用户反映车辆座椅漏气"/>
        <s v="用户来电反映车辆行驶途中，座椅底下响了一声，随即车辆一直漏气，无法行驶"/>
        <s v="用户进站反应车辆漏气严重"/>
        <s v="用户反馈行驶中有异响"/>
        <s v="客户反映车子气压不足漏气的故障"/>
        <s v="用户反映座椅漏气"/>
        <s v="用户报修车辆座椅卡滞,漏气"/>
        <s v="客户反映车辆漏气的问题"/>
        <s v="用户反映车辆座椅漏气严重，要求我站检修"/>
        <s v="用户进站反映座椅漏气"/>
        <s v="车辆座椅漏气"/>
        <s v="用户反馈车辆漏气"/>
        <s v="驾驶室座椅漏气,气压打不起"/>
        <s v="用户进站反映车辆驾驶室里有地方漏气，可以听到明显的声音"/>
        <s v="用户报修座椅漏气。要求检查"/>
        <s v="客户反映车子漏气气压不足的问题"/>
        <s v="该车驾驶员座椅下部漏气"/>
        <s v="客户反映座椅腰靠功能失效。"/>
        <s v="座椅漏气"/>
        <s v="用户反应车辆漏气"/>
        <s v="车辆停车后气压下降严重"/>
        <s v="用户反映车辆漏气"/>
        <s v="客户反映汽车漏气的问题"/>
        <s v="用户进站反映车辆漏气严重，停一个小时就没有气了"/>
        <s v="用户反映加强员气囊座椅不会升起来了"/>
        <s v="该车漏气"/>
        <s v="客户反映座椅漏气"/>
        <s v="用户反映座椅漏气."/>
        <s v="车辆左侧安全带锁扣故障"/>
        <s v="漏气"/>
        <s v="用户进站反映买车第一个月就开始漏气，在好几个服务站检查不出来问题。"/>
        <s v="用户反映车辆漏气严重"/>
        <s v="客户反应车辆座椅偶发性漏气，影响驾驶体验感"/>
        <s v="用户反映该车座椅漏气"/>
        <s v="客户反映车辆座椅漏气"/>
        <s v="客户反映车辆漏气不能行驶的问题"/>
        <s v="客户反映车辆座椅故障；"/>
        <s v="车辆驾驶员座椅漏气"/>
        <s v="检修座椅漏气"/>
        <s v="经销商反映车辆靠背无法调节"/>
        <s v="用户反映车辆驾驶室座椅没有气"/>
        <s v="用户进站反映车辆漏气"/>
        <s v="客户反映车辆漏气；"/>
        <s v="用户报修驾驶员座椅漏气、座椅断裂"/>
        <s v=" 客户打电话反映 车子漏气 气压不足 松不掉刹车 "/>
        <s v="用户反映驾驶员座椅没有减震缓冲效果"/>
        <s v="用户反映车辆座椅漏气。"/>
        <s v="用户报修车辆座椅漏气"/>
        <s v="用户反映车辆漏气。"/>
        <s v="用户反映车辆座椅不升"/>
        <s v="座椅漏气。"/>
        <s v="用户进站反映车辆漏气严重"/>
        <m/>
      </sharedItems>
    </cacheField>
    <cacheField name="原因分析" numFmtId="0">
      <sharedItems containsBlank="1" count="76">
        <s v="经检查为车子的座椅低配直气阀损坏的故障"/>
        <s v="经我站工作人员仔细检查后发现由于车辆气囊座椅调节阀漏气导致故障产生"/>
        <s v="经我站工作人员仔细检查后发现客户反映属实由于车辆气囊座椅气囊故障导致座椅损坏"/>
        <s v="经检查为车子的座椅低配直气阀漏气的故障"/>
        <s v="经检查：座椅的气阀密封不良，导致漏气，"/>
        <s v="检查发现，车辆座椅总成内部高配直气阀漏气"/>
        <s v="检查发现：驾驶员座总成低配置气阀断裂漏气严重，无法使用."/>
        <s v="我站外出救援检查发现，车辆高配直气阀内部损坏，导致车辆漏气"/>
        <s v="驾驶员座椅直气阀漏气"/>
        <s v="我站到达现场后检查发现故障确实存在，进一步检查发现是座椅底座里的气管断裂，从而导致故障"/>
        <s v="我站试车发现故障确实存在，进一步检查发现是座椅底座的气囊漏气，从而导致故障"/>
        <s v="经查因气囊损坏脱落所致"/>
        <s v="经检查为车子的座椅腰脱开关损坏导致漏气的故障"/>
        <s v="拆检发现座椅内高配直气阀漏气"/>
        <s v="经检查驾驶员座椅滑动卡槽变形导致卡滞，座椅低配直气阀导致漏气"/>
        <s v="经检查为驾驶员座椅直气阀渗漏的原因导致"/>
        <s v="检测发现车辆座椅下部高配直气阀损坏漏气严重"/>
        <s v="经检查系座椅低配直气阀内部密封不严导致"/>
        <s v="经检查为座椅直气阀总成漏气所致"/>
        <s v="我站检查是直气阀内部密封圈密封不严导致漏气，"/>
        <s v="将维修师傅检查.座椅直气阀漏气"/>
        <s v="现场检查发现驾驶室驾驶员座椅高配直气阀漏气,导致气压打不起"/>
        <s v="经维修师傅拆解检查发现低配直气阀气管损坏导致"/>
        <s v="经检查为车子的座椅气管漏气的故障"/>
        <s v="经检查为座椅高配直气阀损坏引起漏气"/>
        <s v="拆检为腰脱开关内部故障引起该问题"/>
        <s v="经检查，该车座椅高配直气阀损坏漏气，影响使用"/>
        <s v="检查发现，座椅高配直气阀漏气"/>
        <s v="我站检查发现为座椅高配直气阀痛气导致"/>
        <s v="检查发现，座椅高配直气阀损坏，导致车辆漏气"/>
        <s v="经检查为驾驶员座椅直气阀磨损的原因导致"/>
        <s v="维修人员检查发现低配直气阀不通气"/>
        <s v="我站试车发现故障确实存在，将车熄火后，可以听到是主驾驶座椅里面传出来漏气的声音，进一步检查发现是座椅底座的气囊漏气，从而导致故障"/>
        <s v="驾驶员座椅气囊低配减震总成损坏导致"/>
        <s v="检查发现座椅气阀密封不良导致"/>
        <s v="检查是由于座椅直气阀损坏引起漏气"/>
        <s v="经我站检查为座椅高配直气阀漏气."/>
        <s v="经检查发现为安全带扣锁内部锁芯脱落导致"/>
        <s v="检查发现高配直气管损坏导致此故障"/>
        <s v="维修工检查后发现是座椅下高配直气阀漏气导致。"/>
        <s v="经检查为座椅内部低配直气阀漏气"/>
        <s v="检查发现为座椅低配直气阀偶发性漏气而导致"/>
        <s v="经排查发现，座椅气管崩开"/>
        <s v="经检查为高配直气阀密封失效漏气导致"/>
        <s v="在我站维修人员检修为高配直气阀损坏导致"/>
        <s v="经检查为座椅直气阀漏气原因导致"/>
        <s v="经检查车辆座椅低配直气阀质量问题损坏漏气导致故障；"/>
        <s v="经查：车辆驾驶员座椅气囊卡箍脱落，导致漏气。"/>
        <s v="检查发现是低配直气阀漏气导致"/>
        <s v="经检查系座椅高配直气阀损坏漏气所致"/>
        <s v="经检查为调节器手柄损坏"/>
        <s v="经检查座椅高配直气阀损坏导致漏"/>
        <s v="经我站检查为驾驶员座椅高配直气阀损坏."/>
        <s v="经检查，该车座椅高配直气阀损坏漏气，影响使用。"/>
        <s v="维修人员检查发现座椅低配直气阀不通气，气囊油气不回弹"/>
        <s v="我站检查发现为直气阀漏气所致"/>
        <s v="经检查车辆低配直气阀质量问题损坏漏气导致故障；"/>
        <s v="经查因腰脱开关开裂所致"/>
        <s v="检查发现座椅内部气阀漏气导致座椅升不起来，座椅下连接铁架断裂"/>
        <s v="经检查为车子的座椅高配阀漏气的故障"/>
        <s v="检查是由于座椅底座直气阀密封失效引起漏气"/>
        <s v="经常：车辆驾驶员座椅直气阀卡滞，导致漏气。"/>
        <s v="经我站检查初步判断为驾驶员座椅气路或者某个零部件损坏导致气囊工作不正常"/>
        <s v="经检查发现为座椅低配直气阀漏气。"/>
        <s v="检查发现，该车座椅高配直气阀漏气"/>
        <s v="经检查驾驶员座椅低配直气阀漏气导致"/>
        <s v="座椅高配直气阀漏气"/>
        <s v="座椅直气阀漏气"/>
        <s v="经检查为座椅直气阀损坏，密封不严，导致车辆漏气，属配件质量问题"/>
        <s v="驾驶员座椅高配直气阀漏气"/>
        <s v="检查发现车辆低配直气阀内部元件损坏导致上述故障"/>
        <s v="经检查，该车座椅配装直气阀漏气，影响使用。"/>
        <s v="经检查，该车座椅低配直气阀漏气，影响使用"/>
        <s v="经检查为驾驶员座椅低配直气阀渗漏的原因导致"/>
        <s v="我站试车发现故障确实存在，将车停15分钟后，气压就只有4个压了，进一步拆检发现是座椅底座气囊漏气，从而导致故障"/>
        <m/>
      </sharedItems>
    </cacheField>
    <cacheField name="处理结果" numFmtId="0">
      <sharedItems containsBlank="1" count="60">
        <s v="更换了座椅低配直气阀后 再次试车故障排除"/>
        <s v="更换新的气囊座椅后故障排除"/>
        <s v="更换了低配直气阀后再次试车故障排除"/>
        <s v="跟更换了低配直气阀后再次试车故障排除"/>
        <s v="拆卸驾驶员座总成，散开低座，更换直气阀后，故障排除。"/>
        <s v="更换高配直气阀后，故障排除"/>
        <s v="拆装驾驶员座椅并更换低配置气阀一个后故障排除."/>
        <s v="更换高配直气阀后，试车故障排除"/>
        <s v="更换直气阀，故障排除"/>
        <s v="为其更换座椅底座处理后，试车，故障排除"/>
        <s v="为用户更换气囊处理"/>
        <s v="更换了腰脱开关后 再次试车故障排除"/>
        <s v="更换座椅内高配直气阀"/>
        <s v="因座椅底部卡槽无拆分件，更换驾驶员座椅总成，故障排除"/>
        <s v="更换低配直气阀"/>
        <s v="给与更换，故障排除，保用服务"/>
        <s v="为用户更换座椅低配直气阀，试车正常，故障排除"/>
        <s v="更换故障件，故障排除"/>
        <s v="更换直气阀故障排除"/>
        <s v="更换直气阀后试车故障排除 烦请领导审批  谢谢！"/>
        <s v="更换驾驶室驾驶员座椅高配直气阀总成后故障排除."/>
        <s v="给予更换低配直气阀，故障排除"/>
        <s v="更换了低配直气阀后 再次试车故障排除"/>
        <s v="更换高配直气阀后故障排除"/>
        <s v="更换故障件试车问题解决。"/>
        <s v="更换新件故障排除"/>
        <s v="更换高配直气阀，故障解除"/>
        <s v="后更换新的低配直气阀，故障排除，试车运行正常。"/>
        <s v="为其更换主驾驶座椅底座处理后，试车，故障排除"/>
        <s v="更换低配减震总成故障排除"/>
        <s v="更换气阀，故障排除"/>
        <s v="给予更换直气阀后故障排除"/>
        <s v="更换座椅直气阀，故障排除"/>
        <s v="更换高配直气阀后故障排除."/>
        <s v="为其更换安全带扣锁排除故障"/>
        <s v="为用户更换新件处理"/>
        <s v="经拆装座椅更换低配直气阀后试车正常故障修复"/>
        <s v="更换新件，故障排除"/>
        <s v="重新调整，故障排除"/>
        <s v="更换处理，故障排除"/>
        <s v="给予更换高配直气阀，故障排除。"/>
        <s v="建议更换直气阀修复"/>
        <s v="更换低配直气阀故障排除；"/>
        <s v="给与更换座椅气囊，故障排除。"/>
        <s v="更换气阀，试车故障排除"/>
        <s v="保用更换新件后故障排除"/>
        <s v="更换调节器手柄后故障排除"/>
        <s v="更换高配直气阀总成排除故障"/>
        <s v="后更换新的驾驶室座椅低配直气阀及气囊，故障排除，试车运行正常。"/>
        <s v="为用户更换腰脱开关"/>
        <s v="拆检修复处理、电焊焊接后故障消除 "/>
        <s v="更换换了座椅高配阀后 再次试车故障排除"/>
        <s v="给与更换座椅直气阀，故障排除。"/>
        <s v="更换驾驶员座椅总成处理后用户试车正常，用户行车2公里反映座椅减震缓冲明显有效果，问题解决。"/>
        <s v="更换新件，故障排除。"/>
        <s v="更换高配直气阀处理，故障排除"/>
        <s v="更换低配直气阀，故障排除"/>
        <s v="更换新件后故障排除"/>
        <s v="更换新件。"/>
        <m/>
      </sharedItems>
    </cacheField>
    <cacheField name="责任单位" numFmtId="0">
      <sharedItems containsBlank="1" count="4">
        <s v="安路普"/>
        <s v="河北工厂"/>
        <s v="安路普\河北工厂"/>
        <m/>
      </sharedItems>
    </cacheField>
  </cacheFields>
</pivotCacheDefinition>
</file>

<file path=xl/pivotCache/pivotCacheRecords1.xml><?xml version="1.0" encoding="utf-8"?>
<pivotCacheRecords xmlns="http://schemas.openxmlformats.org/spreadsheetml/2006/main" xmlns:r="http://schemas.openxmlformats.org/officeDocument/2006/relationships" count="90">
  <r>
    <x v="0"/>
    <x v="0"/>
    <x v="0"/>
    <x v="0"/>
    <x v="0"/>
    <x v="0"/>
    <x v="0"/>
    <x v="0"/>
    <x v="0"/>
    <x v="0"/>
    <x v="0"/>
    <x v="0"/>
    <x v="0"/>
    <x v="0"/>
    <x v="0"/>
    <x v="0"/>
    <x v="0"/>
    <x v="0"/>
    <x v="0"/>
    <x v="0"/>
    <x v="0"/>
    <x v="0"/>
    <x v="0"/>
    <x v="0"/>
    <x v="0"/>
    <x v="0"/>
    <x v="0"/>
    <x v="0"/>
    <x v="0"/>
    <x v="0"/>
    <x v="0"/>
    <x v="0"/>
    <x v="0"/>
    <x v="0"/>
    <x v="0"/>
    <x v="0"/>
    <x v="0"/>
    <x v="0"/>
    <x v="0"/>
    <x v="0"/>
    <x v="0"/>
    <x v="0"/>
    <x v="0"/>
    <x v="0"/>
    <x v="0"/>
    <x v="0"/>
    <x v="0"/>
    <x v="0"/>
    <x v="0"/>
    <x v="0"/>
    <x v="0"/>
  </r>
  <r>
    <x v="1"/>
    <x v="1"/>
    <x v="1"/>
    <x v="1"/>
    <x v="0"/>
    <x v="1"/>
    <x v="1"/>
    <x v="1"/>
    <x v="1"/>
    <x v="1"/>
    <x v="1"/>
    <x v="1"/>
    <x v="1"/>
    <x v="1"/>
    <x v="0"/>
    <x v="1"/>
    <x v="0"/>
    <x v="0"/>
    <x v="0"/>
    <x v="1"/>
    <x v="1"/>
    <x v="0"/>
    <x v="1"/>
    <x v="1"/>
    <x v="1"/>
    <x v="1"/>
    <x v="0"/>
    <x v="0"/>
    <x v="0"/>
    <x v="0"/>
    <x v="0"/>
    <x v="0"/>
    <x v="0"/>
    <x v="0"/>
    <x v="0"/>
    <x v="1"/>
    <x v="1"/>
    <x v="0"/>
    <x v="1"/>
    <x v="1"/>
    <x v="1"/>
    <x v="1"/>
    <x v="0"/>
    <x v="0"/>
    <x v="0"/>
    <x v="0"/>
    <x v="1"/>
    <x v="1"/>
    <x v="1"/>
    <x v="1"/>
    <x v="0"/>
  </r>
  <r>
    <x v="1"/>
    <x v="1"/>
    <x v="2"/>
    <x v="2"/>
    <x v="0"/>
    <x v="1"/>
    <x v="2"/>
    <x v="2"/>
    <x v="2"/>
    <x v="1"/>
    <x v="2"/>
    <x v="2"/>
    <x v="2"/>
    <x v="2"/>
    <x v="0"/>
    <x v="1"/>
    <x v="1"/>
    <x v="0"/>
    <x v="0"/>
    <x v="1"/>
    <x v="1"/>
    <x v="0"/>
    <x v="1"/>
    <x v="0"/>
    <x v="1"/>
    <x v="1"/>
    <x v="0"/>
    <x v="0"/>
    <x v="0"/>
    <x v="0"/>
    <x v="0"/>
    <x v="0"/>
    <x v="0"/>
    <x v="0"/>
    <x v="0"/>
    <x v="1"/>
    <x v="1"/>
    <x v="0"/>
    <x v="1"/>
    <x v="2"/>
    <x v="2"/>
    <x v="2"/>
    <x v="0"/>
    <x v="0"/>
    <x v="0"/>
    <x v="0"/>
    <x v="1"/>
    <x v="2"/>
    <x v="2"/>
    <x v="1"/>
    <x v="0"/>
  </r>
  <r>
    <x v="0"/>
    <x v="0"/>
    <x v="3"/>
    <x v="3"/>
    <x v="0"/>
    <x v="0"/>
    <x v="3"/>
    <x v="3"/>
    <x v="3"/>
    <x v="2"/>
    <x v="3"/>
    <x v="3"/>
    <x v="3"/>
    <x v="3"/>
    <x v="0"/>
    <x v="0"/>
    <x v="0"/>
    <x v="0"/>
    <x v="0"/>
    <x v="2"/>
    <x v="2"/>
    <x v="0"/>
    <x v="0"/>
    <x v="0"/>
    <x v="2"/>
    <x v="2"/>
    <x v="0"/>
    <x v="0"/>
    <x v="0"/>
    <x v="0"/>
    <x v="0"/>
    <x v="0"/>
    <x v="0"/>
    <x v="0"/>
    <x v="0"/>
    <x v="1"/>
    <x v="2"/>
    <x v="0"/>
    <x v="0"/>
    <x v="3"/>
    <x v="3"/>
    <x v="3"/>
    <x v="0"/>
    <x v="0"/>
    <x v="0"/>
    <x v="0"/>
    <x v="2"/>
    <x v="3"/>
    <x v="3"/>
    <x v="2"/>
    <x v="0"/>
  </r>
  <r>
    <x v="0"/>
    <x v="0"/>
    <x v="4"/>
    <x v="4"/>
    <x v="0"/>
    <x v="2"/>
    <x v="4"/>
    <x v="4"/>
    <x v="4"/>
    <x v="3"/>
    <x v="4"/>
    <x v="4"/>
    <x v="4"/>
    <x v="4"/>
    <x v="0"/>
    <x v="0"/>
    <x v="0"/>
    <x v="0"/>
    <x v="0"/>
    <x v="0"/>
    <x v="0"/>
    <x v="0"/>
    <x v="0"/>
    <x v="0"/>
    <x v="0"/>
    <x v="0"/>
    <x v="0"/>
    <x v="0"/>
    <x v="1"/>
    <x v="1"/>
    <x v="0"/>
    <x v="0"/>
    <x v="0"/>
    <x v="0"/>
    <x v="0"/>
    <x v="1"/>
    <x v="3"/>
    <x v="0"/>
    <x v="0"/>
    <x v="4"/>
    <x v="4"/>
    <x v="4"/>
    <x v="0"/>
    <x v="0"/>
    <x v="1"/>
    <x v="1"/>
    <x v="3"/>
    <x v="4"/>
    <x v="3"/>
    <x v="3"/>
    <x v="0"/>
  </r>
  <r>
    <x v="2"/>
    <x v="2"/>
    <x v="5"/>
    <x v="5"/>
    <x v="0"/>
    <x v="0"/>
    <x v="5"/>
    <x v="5"/>
    <x v="5"/>
    <x v="4"/>
    <x v="5"/>
    <x v="5"/>
    <x v="5"/>
    <x v="5"/>
    <x v="0"/>
    <x v="2"/>
    <x v="0"/>
    <x v="0"/>
    <x v="0"/>
    <x v="0"/>
    <x v="0"/>
    <x v="0"/>
    <x v="0"/>
    <x v="0"/>
    <x v="0"/>
    <x v="0"/>
    <x v="0"/>
    <x v="0"/>
    <x v="0"/>
    <x v="0"/>
    <x v="0"/>
    <x v="0"/>
    <x v="0"/>
    <x v="0"/>
    <x v="1"/>
    <x v="2"/>
    <x v="4"/>
    <x v="0"/>
    <x v="2"/>
    <x v="0"/>
    <x v="0"/>
    <x v="0"/>
    <x v="0"/>
    <x v="0"/>
    <x v="0"/>
    <x v="0"/>
    <x v="4"/>
    <x v="5"/>
    <x v="4"/>
    <x v="4"/>
    <x v="0"/>
  </r>
  <r>
    <x v="3"/>
    <x v="3"/>
    <x v="6"/>
    <x v="6"/>
    <x v="0"/>
    <x v="0"/>
    <x v="6"/>
    <x v="6"/>
    <x v="6"/>
    <x v="4"/>
    <x v="6"/>
    <x v="6"/>
    <x v="6"/>
    <x v="6"/>
    <x v="0"/>
    <x v="3"/>
    <x v="0"/>
    <x v="0"/>
    <x v="0"/>
    <x v="2"/>
    <x v="2"/>
    <x v="0"/>
    <x v="0"/>
    <x v="2"/>
    <x v="2"/>
    <x v="2"/>
    <x v="0"/>
    <x v="0"/>
    <x v="0"/>
    <x v="0"/>
    <x v="0"/>
    <x v="0"/>
    <x v="0"/>
    <x v="0"/>
    <x v="2"/>
    <x v="2"/>
    <x v="5"/>
    <x v="0"/>
    <x v="3"/>
    <x v="5"/>
    <x v="5"/>
    <x v="5"/>
    <x v="0"/>
    <x v="0"/>
    <x v="0"/>
    <x v="0"/>
    <x v="5"/>
    <x v="6"/>
    <x v="5"/>
    <x v="5"/>
    <x v="0"/>
  </r>
  <r>
    <x v="4"/>
    <x v="4"/>
    <x v="7"/>
    <x v="7"/>
    <x v="0"/>
    <x v="0"/>
    <x v="7"/>
    <x v="7"/>
    <x v="7"/>
    <x v="0"/>
    <x v="7"/>
    <x v="7"/>
    <x v="7"/>
    <x v="7"/>
    <x v="0"/>
    <x v="4"/>
    <x v="0"/>
    <x v="0"/>
    <x v="0"/>
    <x v="0"/>
    <x v="0"/>
    <x v="0"/>
    <x v="0"/>
    <x v="2"/>
    <x v="0"/>
    <x v="0"/>
    <x v="0"/>
    <x v="0"/>
    <x v="0"/>
    <x v="0"/>
    <x v="0"/>
    <x v="0"/>
    <x v="0"/>
    <x v="0"/>
    <x v="2"/>
    <x v="2"/>
    <x v="4"/>
    <x v="0"/>
    <x v="4"/>
    <x v="6"/>
    <x v="6"/>
    <x v="6"/>
    <x v="0"/>
    <x v="0"/>
    <x v="0"/>
    <x v="0"/>
    <x v="6"/>
    <x v="7"/>
    <x v="6"/>
    <x v="6"/>
    <x v="0"/>
  </r>
  <r>
    <x v="3"/>
    <x v="3"/>
    <x v="8"/>
    <x v="8"/>
    <x v="0"/>
    <x v="2"/>
    <x v="6"/>
    <x v="8"/>
    <x v="8"/>
    <x v="4"/>
    <x v="8"/>
    <x v="8"/>
    <x v="8"/>
    <x v="8"/>
    <x v="0"/>
    <x v="3"/>
    <x v="0"/>
    <x v="0"/>
    <x v="0"/>
    <x v="2"/>
    <x v="2"/>
    <x v="0"/>
    <x v="0"/>
    <x v="2"/>
    <x v="2"/>
    <x v="2"/>
    <x v="0"/>
    <x v="0"/>
    <x v="2"/>
    <x v="1"/>
    <x v="0"/>
    <x v="0"/>
    <x v="0"/>
    <x v="0"/>
    <x v="2"/>
    <x v="1"/>
    <x v="6"/>
    <x v="0"/>
    <x v="3"/>
    <x v="7"/>
    <x v="7"/>
    <x v="7"/>
    <x v="0"/>
    <x v="0"/>
    <x v="1"/>
    <x v="1"/>
    <x v="7"/>
    <x v="8"/>
    <x v="7"/>
    <x v="7"/>
    <x v="0"/>
  </r>
  <r>
    <x v="5"/>
    <x v="5"/>
    <x v="9"/>
    <x v="9"/>
    <x v="0"/>
    <x v="0"/>
    <x v="8"/>
    <x v="9"/>
    <x v="9"/>
    <x v="4"/>
    <x v="9"/>
    <x v="9"/>
    <x v="9"/>
    <x v="9"/>
    <x v="0"/>
    <x v="5"/>
    <x v="0"/>
    <x v="0"/>
    <x v="0"/>
    <x v="2"/>
    <x v="2"/>
    <x v="0"/>
    <x v="0"/>
    <x v="0"/>
    <x v="2"/>
    <x v="2"/>
    <x v="0"/>
    <x v="0"/>
    <x v="0"/>
    <x v="0"/>
    <x v="0"/>
    <x v="0"/>
    <x v="0"/>
    <x v="0"/>
    <x v="2"/>
    <x v="2"/>
    <x v="7"/>
    <x v="0"/>
    <x v="5"/>
    <x v="3"/>
    <x v="3"/>
    <x v="3"/>
    <x v="0"/>
    <x v="0"/>
    <x v="0"/>
    <x v="0"/>
    <x v="8"/>
    <x v="9"/>
    <x v="8"/>
    <x v="8"/>
    <x v="0"/>
  </r>
  <r>
    <x v="6"/>
    <x v="6"/>
    <x v="10"/>
    <x v="10"/>
    <x v="0"/>
    <x v="2"/>
    <x v="9"/>
    <x v="10"/>
    <x v="10"/>
    <x v="4"/>
    <x v="10"/>
    <x v="10"/>
    <x v="3"/>
    <x v="10"/>
    <x v="0"/>
    <x v="6"/>
    <x v="0"/>
    <x v="0"/>
    <x v="0"/>
    <x v="3"/>
    <x v="3"/>
    <x v="0"/>
    <x v="0"/>
    <x v="0"/>
    <x v="3"/>
    <x v="3"/>
    <x v="0"/>
    <x v="0"/>
    <x v="3"/>
    <x v="2"/>
    <x v="0"/>
    <x v="0"/>
    <x v="0"/>
    <x v="0"/>
    <x v="3"/>
    <x v="1"/>
    <x v="8"/>
    <x v="0"/>
    <x v="6"/>
    <x v="8"/>
    <x v="8"/>
    <x v="8"/>
    <x v="0"/>
    <x v="0"/>
    <x v="1"/>
    <x v="1"/>
    <x v="9"/>
    <x v="10"/>
    <x v="9"/>
    <x v="9"/>
    <x v="0"/>
  </r>
  <r>
    <x v="6"/>
    <x v="6"/>
    <x v="11"/>
    <x v="11"/>
    <x v="0"/>
    <x v="0"/>
    <x v="10"/>
    <x v="11"/>
    <x v="11"/>
    <x v="4"/>
    <x v="11"/>
    <x v="11"/>
    <x v="10"/>
    <x v="11"/>
    <x v="0"/>
    <x v="6"/>
    <x v="0"/>
    <x v="0"/>
    <x v="0"/>
    <x v="3"/>
    <x v="3"/>
    <x v="0"/>
    <x v="0"/>
    <x v="0"/>
    <x v="3"/>
    <x v="3"/>
    <x v="0"/>
    <x v="0"/>
    <x v="0"/>
    <x v="0"/>
    <x v="0"/>
    <x v="0"/>
    <x v="0"/>
    <x v="0"/>
    <x v="3"/>
    <x v="2"/>
    <x v="9"/>
    <x v="0"/>
    <x v="7"/>
    <x v="9"/>
    <x v="9"/>
    <x v="9"/>
    <x v="0"/>
    <x v="0"/>
    <x v="0"/>
    <x v="0"/>
    <x v="10"/>
    <x v="11"/>
    <x v="10"/>
    <x v="9"/>
    <x v="0"/>
  </r>
  <r>
    <x v="7"/>
    <x v="7"/>
    <x v="12"/>
    <x v="12"/>
    <x v="0"/>
    <x v="0"/>
    <x v="11"/>
    <x v="12"/>
    <x v="12"/>
    <x v="5"/>
    <x v="12"/>
    <x v="12"/>
    <x v="11"/>
    <x v="12"/>
    <x v="0"/>
    <x v="7"/>
    <x v="0"/>
    <x v="0"/>
    <x v="0"/>
    <x v="4"/>
    <x v="4"/>
    <x v="0"/>
    <x v="0"/>
    <x v="0"/>
    <x v="4"/>
    <x v="4"/>
    <x v="0"/>
    <x v="0"/>
    <x v="0"/>
    <x v="0"/>
    <x v="0"/>
    <x v="0"/>
    <x v="0"/>
    <x v="0"/>
    <x v="4"/>
    <x v="2"/>
    <x v="4"/>
    <x v="0"/>
    <x v="8"/>
    <x v="10"/>
    <x v="10"/>
    <x v="10"/>
    <x v="0"/>
    <x v="0"/>
    <x v="0"/>
    <x v="0"/>
    <x v="11"/>
    <x v="12"/>
    <x v="11"/>
    <x v="10"/>
    <x v="0"/>
  </r>
  <r>
    <x v="0"/>
    <x v="0"/>
    <x v="13"/>
    <x v="13"/>
    <x v="0"/>
    <x v="2"/>
    <x v="12"/>
    <x v="13"/>
    <x v="13"/>
    <x v="1"/>
    <x v="13"/>
    <x v="13"/>
    <x v="12"/>
    <x v="13"/>
    <x v="0"/>
    <x v="0"/>
    <x v="0"/>
    <x v="0"/>
    <x v="0"/>
    <x v="5"/>
    <x v="5"/>
    <x v="0"/>
    <x v="0"/>
    <x v="0"/>
    <x v="5"/>
    <x v="5"/>
    <x v="0"/>
    <x v="0"/>
    <x v="4"/>
    <x v="3"/>
    <x v="0"/>
    <x v="0"/>
    <x v="0"/>
    <x v="0"/>
    <x v="0"/>
    <x v="1"/>
    <x v="8"/>
    <x v="0"/>
    <x v="0"/>
    <x v="11"/>
    <x v="11"/>
    <x v="11"/>
    <x v="0"/>
    <x v="0"/>
    <x v="1"/>
    <x v="1"/>
    <x v="9"/>
    <x v="13"/>
    <x v="12"/>
    <x v="11"/>
    <x v="0"/>
  </r>
  <r>
    <x v="8"/>
    <x v="8"/>
    <x v="14"/>
    <x v="14"/>
    <x v="0"/>
    <x v="0"/>
    <x v="13"/>
    <x v="14"/>
    <x v="14"/>
    <x v="4"/>
    <x v="6"/>
    <x v="14"/>
    <x v="13"/>
    <x v="14"/>
    <x v="0"/>
    <x v="8"/>
    <x v="2"/>
    <x v="0"/>
    <x v="0"/>
    <x v="2"/>
    <x v="2"/>
    <x v="0"/>
    <x v="0"/>
    <x v="0"/>
    <x v="2"/>
    <x v="2"/>
    <x v="0"/>
    <x v="0"/>
    <x v="0"/>
    <x v="0"/>
    <x v="0"/>
    <x v="0"/>
    <x v="0"/>
    <x v="0"/>
    <x v="5"/>
    <x v="0"/>
    <x v="1"/>
    <x v="0"/>
    <x v="9"/>
    <x v="3"/>
    <x v="3"/>
    <x v="3"/>
    <x v="0"/>
    <x v="0"/>
    <x v="0"/>
    <x v="0"/>
    <x v="12"/>
    <x v="14"/>
    <x v="13"/>
    <x v="12"/>
    <x v="0"/>
  </r>
  <r>
    <x v="9"/>
    <x v="9"/>
    <x v="15"/>
    <x v="15"/>
    <x v="0"/>
    <x v="0"/>
    <x v="14"/>
    <x v="15"/>
    <x v="15"/>
    <x v="6"/>
    <x v="11"/>
    <x v="15"/>
    <x v="14"/>
    <x v="15"/>
    <x v="0"/>
    <x v="9"/>
    <x v="3"/>
    <x v="0"/>
    <x v="0"/>
    <x v="6"/>
    <x v="1"/>
    <x v="0"/>
    <x v="0"/>
    <x v="1"/>
    <x v="6"/>
    <x v="6"/>
    <x v="0"/>
    <x v="0"/>
    <x v="0"/>
    <x v="0"/>
    <x v="0"/>
    <x v="0"/>
    <x v="0"/>
    <x v="0"/>
    <x v="2"/>
    <x v="2"/>
    <x v="5"/>
    <x v="0"/>
    <x v="10"/>
    <x v="12"/>
    <x v="12"/>
    <x v="12"/>
    <x v="0"/>
    <x v="0"/>
    <x v="0"/>
    <x v="0"/>
    <x v="13"/>
    <x v="15"/>
    <x v="14"/>
    <x v="13"/>
    <x v="0"/>
  </r>
  <r>
    <x v="10"/>
    <x v="10"/>
    <x v="16"/>
    <x v="16"/>
    <x v="0"/>
    <x v="0"/>
    <x v="15"/>
    <x v="16"/>
    <x v="16"/>
    <x v="7"/>
    <x v="14"/>
    <x v="16"/>
    <x v="15"/>
    <x v="16"/>
    <x v="0"/>
    <x v="10"/>
    <x v="0"/>
    <x v="0"/>
    <x v="0"/>
    <x v="0"/>
    <x v="0"/>
    <x v="0"/>
    <x v="0"/>
    <x v="0"/>
    <x v="0"/>
    <x v="0"/>
    <x v="0"/>
    <x v="0"/>
    <x v="0"/>
    <x v="0"/>
    <x v="0"/>
    <x v="0"/>
    <x v="0"/>
    <x v="0"/>
    <x v="2"/>
    <x v="2"/>
    <x v="4"/>
    <x v="0"/>
    <x v="11"/>
    <x v="0"/>
    <x v="0"/>
    <x v="0"/>
    <x v="0"/>
    <x v="0"/>
    <x v="0"/>
    <x v="0"/>
    <x v="14"/>
    <x v="16"/>
    <x v="15"/>
    <x v="14"/>
    <x v="0"/>
  </r>
  <r>
    <x v="11"/>
    <x v="11"/>
    <x v="17"/>
    <x v="17"/>
    <x v="0"/>
    <x v="0"/>
    <x v="16"/>
    <x v="17"/>
    <x v="17"/>
    <x v="4"/>
    <x v="15"/>
    <x v="17"/>
    <x v="16"/>
    <x v="17"/>
    <x v="0"/>
    <x v="11"/>
    <x v="4"/>
    <x v="0"/>
    <x v="0"/>
    <x v="2"/>
    <x v="2"/>
    <x v="0"/>
    <x v="0"/>
    <x v="0"/>
    <x v="2"/>
    <x v="2"/>
    <x v="0"/>
    <x v="0"/>
    <x v="0"/>
    <x v="0"/>
    <x v="0"/>
    <x v="0"/>
    <x v="0"/>
    <x v="0"/>
    <x v="6"/>
    <x v="0"/>
    <x v="10"/>
    <x v="0"/>
    <x v="12"/>
    <x v="3"/>
    <x v="3"/>
    <x v="3"/>
    <x v="0"/>
    <x v="0"/>
    <x v="0"/>
    <x v="0"/>
    <x v="15"/>
    <x v="17"/>
    <x v="16"/>
    <x v="15"/>
    <x v="0"/>
  </r>
  <r>
    <x v="12"/>
    <x v="12"/>
    <x v="18"/>
    <x v="18"/>
    <x v="0"/>
    <x v="0"/>
    <x v="17"/>
    <x v="18"/>
    <x v="18"/>
    <x v="6"/>
    <x v="16"/>
    <x v="18"/>
    <x v="17"/>
    <x v="18"/>
    <x v="0"/>
    <x v="12"/>
    <x v="5"/>
    <x v="0"/>
    <x v="0"/>
    <x v="0"/>
    <x v="0"/>
    <x v="0"/>
    <x v="0"/>
    <x v="0"/>
    <x v="0"/>
    <x v="0"/>
    <x v="0"/>
    <x v="0"/>
    <x v="0"/>
    <x v="0"/>
    <x v="0"/>
    <x v="0"/>
    <x v="0"/>
    <x v="0"/>
    <x v="3"/>
    <x v="2"/>
    <x v="4"/>
    <x v="0"/>
    <x v="13"/>
    <x v="0"/>
    <x v="0"/>
    <x v="0"/>
    <x v="0"/>
    <x v="0"/>
    <x v="0"/>
    <x v="0"/>
    <x v="16"/>
    <x v="18"/>
    <x v="17"/>
    <x v="16"/>
    <x v="0"/>
  </r>
  <r>
    <x v="13"/>
    <x v="13"/>
    <x v="19"/>
    <x v="19"/>
    <x v="0"/>
    <x v="0"/>
    <x v="18"/>
    <x v="19"/>
    <x v="19"/>
    <x v="4"/>
    <x v="17"/>
    <x v="19"/>
    <x v="18"/>
    <x v="19"/>
    <x v="0"/>
    <x v="13"/>
    <x v="0"/>
    <x v="0"/>
    <x v="0"/>
    <x v="0"/>
    <x v="0"/>
    <x v="0"/>
    <x v="0"/>
    <x v="3"/>
    <x v="0"/>
    <x v="0"/>
    <x v="0"/>
    <x v="0"/>
    <x v="0"/>
    <x v="0"/>
    <x v="0"/>
    <x v="0"/>
    <x v="0"/>
    <x v="0"/>
    <x v="3"/>
    <x v="2"/>
    <x v="11"/>
    <x v="0"/>
    <x v="14"/>
    <x v="13"/>
    <x v="13"/>
    <x v="13"/>
    <x v="0"/>
    <x v="0"/>
    <x v="0"/>
    <x v="0"/>
    <x v="17"/>
    <x v="19"/>
    <x v="18"/>
    <x v="17"/>
    <x v="0"/>
  </r>
  <r>
    <x v="14"/>
    <x v="14"/>
    <x v="20"/>
    <x v="20"/>
    <x v="0"/>
    <x v="0"/>
    <x v="19"/>
    <x v="20"/>
    <x v="20"/>
    <x v="8"/>
    <x v="18"/>
    <x v="20"/>
    <x v="19"/>
    <x v="20"/>
    <x v="0"/>
    <x v="14"/>
    <x v="0"/>
    <x v="0"/>
    <x v="0"/>
    <x v="0"/>
    <x v="0"/>
    <x v="0"/>
    <x v="0"/>
    <x v="0"/>
    <x v="0"/>
    <x v="0"/>
    <x v="0"/>
    <x v="0"/>
    <x v="0"/>
    <x v="0"/>
    <x v="0"/>
    <x v="0"/>
    <x v="0"/>
    <x v="0"/>
    <x v="3"/>
    <x v="0"/>
    <x v="12"/>
    <x v="0"/>
    <x v="15"/>
    <x v="0"/>
    <x v="0"/>
    <x v="0"/>
    <x v="0"/>
    <x v="0"/>
    <x v="0"/>
    <x v="0"/>
    <x v="18"/>
    <x v="14"/>
    <x v="19"/>
    <x v="18"/>
    <x v="0"/>
  </r>
  <r>
    <x v="15"/>
    <x v="15"/>
    <x v="21"/>
    <x v="21"/>
    <x v="0"/>
    <x v="0"/>
    <x v="20"/>
    <x v="21"/>
    <x v="21"/>
    <x v="4"/>
    <x v="19"/>
    <x v="21"/>
    <x v="20"/>
    <x v="21"/>
    <x v="0"/>
    <x v="15"/>
    <x v="6"/>
    <x v="0"/>
    <x v="0"/>
    <x v="2"/>
    <x v="2"/>
    <x v="0"/>
    <x v="0"/>
    <x v="0"/>
    <x v="2"/>
    <x v="2"/>
    <x v="0"/>
    <x v="0"/>
    <x v="0"/>
    <x v="0"/>
    <x v="0"/>
    <x v="0"/>
    <x v="0"/>
    <x v="0"/>
    <x v="3"/>
    <x v="0"/>
    <x v="13"/>
    <x v="0"/>
    <x v="16"/>
    <x v="3"/>
    <x v="3"/>
    <x v="3"/>
    <x v="0"/>
    <x v="0"/>
    <x v="0"/>
    <x v="0"/>
    <x v="19"/>
    <x v="20"/>
    <x v="20"/>
    <x v="19"/>
    <x v="0"/>
  </r>
  <r>
    <x v="16"/>
    <x v="16"/>
    <x v="22"/>
    <x v="22"/>
    <x v="0"/>
    <x v="0"/>
    <x v="21"/>
    <x v="22"/>
    <x v="22"/>
    <x v="9"/>
    <x v="20"/>
    <x v="22"/>
    <x v="21"/>
    <x v="22"/>
    <x v="0"/>
    <x v="16"/>
    <x v="0"/>
    <x v="0"/>
    <x v="0"/>
    <x v="2"/>
    <x v="2"/>
    <x v="0"/>
    <x v="0"/>
    <x v="2"/>
    <x v="2"/>
    <x v="2"/>
    <x v="0"/>
    <x v="0"/>
    <x v="0"/>
    <x v="0"/>
    <x v="0"/>
    <x v="0"/>
    <x v="0"/>
    <x v="0"/>
    <x v="6"/>
    <x v="0"/>
    <x v="14"/>
    <x v="0"/>
    <x v="17"/>
    <x v="5"/>
    <x v="5"/>
    <x v="5"/>
    <x v="0"/>
    <x v="0"/>
    <x v="0"/>
    <x v="0"/>
    <x v="20"/>
    <x v="21"/>
    <x v="21"/>
    <x v="20"/>
    <x v="0"/>
  </r>
  <r>
    <x v="6"/>
    <x v="6"/>
    <x v="23"/>
    <x v="23"/>
    <x v="0"/>
    <x v="0"/>
    <x v="22"/>
    <x v="23"/>
    <x v="23"/>
    <x v="4"/>
    <x v="21"/>
    <x v="17"/>
    <x v="22"/>
    <x v="23"/>
    <x v="0"/>
    <x v="6"/>
    <x v="0"/>
    <x v="0"/>
    <x v="0"/>
    <x v="7"/>
    <x v="6"/>
    <x v="0"/>
    <x v="0"/>
    <x v="0"/>
    <x v="7"/>
    <x v="7"/>
    <x v="0"/>
    <x v="0"/>
    <x v="0"/>
    <x v="0"/>
    <x v="0"/>
    <x v="0"/>
    <x v="0"/>
    <x v="0"/>
    <x v="3"/>
    <x v="2"/>
    <x v="15"/>
    <x v="0"/>
    <x v="18"/>
    <x v="14"/>
    <x v="14"/>
    <x v="14"/>
    <x v="0"/>
    <x v="0"/>
    <x v="0"/>
    <x v="0"/>
    <x v="21"/>
    <x v="22"/>
    <x v="10"/>
    <x v="9"/>
    <x v="0"/>
  </r>
  <r>
    <x v="17"/>
    <x v="17"/>
    <x v="24"/>
    <x v="24"/>
    <x v="0"/>
    <x v="0"/>
    <x v="23"/>
    <x v="24"/>
    <x v="24"/>
    <x v="7"/>
    <x v="22"/>
    <x v="23"/>
    <x v="23"/>
    <x v="24"/>
    <x v="0"/>
    <x v="17"/>
    <x v="0"/>
    <x v="0"/>
    <x v="0"/>
    <x v="0"/>
    <x v="0"/>
    <x v="0"/>
    <x v="0"/>
    <x v="0"/>
    <x v="0"/>
    <x v="0"/>
    <x v="0"/>
    <x v="0"/>
    <x v="0"/>
    <x v="0"/>
    <x v="0"/>
    <x v="0"/>
    <x v="0"/>
    <x v="0"/>
    <x v="7"/>
    <x v="0"/>
    <x v="16"/>
    <x v="0"/>
    <x v="19"/>
    <x v="0"/>
    <x v="0"/>
    <x v="0"/>
    <x v="0"/>
    <x v="0"/>
    <x v="0"/>
    <x v="0"/>
    <x v="22"/>
    <x v="23"/>
    <x v="22"/>
    <x v="21"/>
    <x v="0"/>
  </r>
  <r>
    <x v="0"/>
    <x v="0"/>
    <x v="25"/>
    <x v="25"/>
    <x v="0"/>
    <x v="2"/>
    <x v="24"/>
    <x v="25"/>
    <x v="25"/>
    <x v="3"/>
    <x v="23"/>
    <x v="24"/>
    <x v="24"/>
    <x v="25"/>
    <x v="0"/>
    <x v="0"/>
    <x v="0"/>
    <x v="0"/>
    <x v="0"/>
    <x v="0"/>
    <x v="0"/>
    <x v="0"/>
    <x v="0"/>
    <x v="0"/>
    <x v="0"/>
    <x v="0"/>
    <x v="0"/>
    <x v="0"/>
    <x v="5"/>
    <x v="2"/>
    <x v="0"/>
    <x v="0"/>
    <x v="0"/>
    <x v="0"/>
    <x v="0"/>
    <x v="1"/>
    <x v="17"/>
    <x v="0"/>
    <x v="0"/>
    <x v="15"/>
    <x v="15"/>
    <x v="15"/>
    <x v="0"/>
    <x v="0"/>
    <x v="1"/>
    <x v="1"/>
    <x v="23"/>
    <x v="24"/>
    <x v="23"/>
    <x v="22"/>
    <x v="0"/>
  </r>
  <r>
    <x v="18"/>
    <x v="18"/>
    <x v="26"/>
    <x v="26"/>
    <x v="0"/>
    <x v="0"/>
    <x v="25"/>
    <x v="26"/>
    <x v="26"/>
    <x v="0"/>
    <x v="24"/>
    <x v="25"/>
    <x v="25"/>
    <x v="26"/>
    <x v="0"/>
    <x v="18"/>
    <x v="0"/>
    <x v="0"/>
    <x v="0"/>
    <x v="2"/>
    <x v="2"/>
    <x v="0"/>
    <x v="0"/>
    <x v="0"/>
    <x v="2"/>
    <x v="2"/>
    <x v="0"/>
    <x v="0"/>
    <x v="0"/>
    <x v="0"/>
    <x v="0"/>
    <x v="0"/>
    <x v="0"/>
    <x v="0"/>
    <x v="0"/>
    <x v="2"/>
    <x v="18"/>
    <x v="0"/>
    <x v="20"/>
    <x v="3"/>
    <x v="3"/>
    <x v="3"/>
    <x v="0"/>
    <x v="0"/>
    <x v="0"/>
    <x v="0"/>
    <x v="24"/>
    <x v="25"/>
    <x v="24"/>
    <x v="23"/>
    <x v="0"/>
  </r>
  <r>
    <x v="19"/>
    <x v="19"/>
    <x v="27"/>
    <x v="27"/>
    <x v="0"/>
    <x v="0"/>
    <x v="26"/>
    <x v="27"/>
    <x v="27"/>
    <x v="4"/>
    <x v="6"/>
    <x v="14"/>
    <x v="26"/>
    <x v="27"/>
    <x v="0"/>
    <x v="19"/>
    <x v="0"/>
    <x v="0"/>
    <x v="0"/>
    <x v="5"/>
    <x v="5"/>
    <x v="0"/>
    <x v="0"/>
    <x v="0"/>
    <x v="5"/>
    <x v="5"/>
    <x v="0"/>
    <x v="0"/>
    <x v="0"/>
    <x v="0"/>
    <x v="0"/>
    <x v="0"/>
    <x v="0"/>
    <x v="0"/>
    <x v="5"/>
    <x v="2"/>
    <x v="19"/>
    <x v="0"/>
    <x v="21"/>
    <x v="16"/>
    <x v="16"/>
    <x v="16"/>
    <x v="0"/>
    <x v="0"/>
    <x v="0"/>
    <x v="0"/>
    <x v="25"/>
    <x v="26"/>
    <x v="25"/>
    <x v="24"/>
    <x v="0"/>
  </r>
  <r>
    <x v="20"/>
    <x v="20"/>
    <x v="28"/>
    <x v="28"/>
    <x v="0"/>
    <x v="0"/>
    <x v="27"/>
    <x v="28"/>
    <x v="28"/>
    <x v="5"/>
    <x v="25"/>
    <x v="26"/>
    <x v="27"/>
    <x v="28"/>
    <x v="0"/>
    <x v="20"/>
    <x v="0"/>
    <x v="0"/>
    <x v="0"/>
    <x v="2"/>
    <x v="2"/>
    <x v="0"/>
    <x v="0"/>
    <x v="0"/>
    <x v="2"/>
    <x v="2"/>
    <x v="0"/>
    <x v="0"/>
    <x v="0"/>
    <x v="0"/>
    <x v="0"/>
    <x v="0"/>
    <x v="0"/>
    <x v="0"/>
    <x v="2"/>
    <x v="2"/>
    <x v="20"/>
    <x v="0"/>
    <x v="22"/>
    <x v="3"/>
    <x v="3"/>
    <x v="3"/>
    <x v="0"/>
    <x v="0"/>
    <x v="0"/>
    <x v="0"/>
    <x v="12"/>
    <x v="27"/>
    <x v="26"/>
    <x v="25"/>
    <x v="0"/>
  </r>
  <r>
    <x v="3"/>
    <x v="3"/>
    <x v="29"/>
    <x v="29"/>
    <x v="0"/>
    <x v="0"/>
    <x v="28"/>
    <x v="29"/>
    <x v="29"/>
    <x v="0"/>
    <x v="26"/>
    <x v="16"/>
    <x v="28"/>
    <x v="29"/>
    <x v="0"/>
    <x v="3"/>
    <x v="0"/>
    <x v="0"/>
    <x v="0"/>
    <x v="2"/>
    <x v="2"/>
    <x v="0"/>
    <x v="0"/>
    <x v="0"/>
    <x v="2"/>
    <x v="2"/>
    <x v="0"/>
    <x v="0"/>
    <x v="0"/>
    <x v="0"/>
    <x v="0"/>
    <x v="0"/>
    <x v="0"/>
    <x v="0"/>
    <x v="2"/>
    <x v="2"/>
    <x v="7"/>
    <x v="0"/>
    <x v="3"/>
    <x v="3"/>
    <x v="3"/>
    <x v="3"/>
    <x v="0"/>
    <x v="0"/>
    <x v="0"/>
    <x v="0"/>
    <x v="26"/>
    <x v="28"/>
    <x v="27"/>
    <x v="5"/>
    <x v="0"/>
  </r>
  <r>
    <x v="21"/>
    <x v="21"/>
    <x v="30"/>
    <x v="30"/>
    <x v="0"/>
    <x v="0"/>
    <x v="29"/>
    <x v="30"/>
    <x v="30"/>
    <x v="2"/>
    <x v="27"/>
    <x v="27"/>
    <x v="29"/>
    <x v="30"/>
    <x v="0"/>
    <x v="21"/>
    <x v="0"/>
    <x v="0"/>
    <x v="0"/>
    <x v="2"/>
    <x v="2"/>
    <x v="0"/>
    <x v="0"/>
    <x v="0"/>
    <x v="2"/>
    <x v="2"/>
    <x v="0"/>
    <x v="0"/>
    <x v="0"/>
    <x v="0"/>
    <x v="0"/>
    <x v="0"/>
    <x v="0"/>
    <x v="0"/>
    <x v="2"/>
    <x v="0"/>
    <x v="21"/>
    <x v="0"/>
    <x v="23"/>
    <x v="3"/>
    <x v="3"/>
    <x v="3"/>
    <x v="0"/>
    <x v="0"/>
    <x v="0"/>
    <x v="0"/>
    <x v="5"/>
    <x v="29"/>
    <x v="28"/>
    <x v="26"/>
    <x v="0"/>
  </r>
  <r>
    <x v="3"/>
    <x v="3"/>
    <x v="31"/>
    <x v="31"/>
    <x v="0"/>
    <x v="0"/>
    <x v="30"/>
    <x v="31"/>
    <x v="31"/>
    <x v="4"/>
    <x v="28"/>
    <x v="28"/>
    <x v="30"/>
    <x v="31"/>
    <x v="0"/>
    <x v="3"/>
    <x v="7"/>
    <x v="0"/>
    <x v="0"/>
    <x v="2"/>
    <x v="2"/>
    <x v="0"/>
    <x v="0"/>
    <x v="0"/>
    <x v="2"/>
    <x v="2"/>
    <x v="0"/>
    <x v="0"/>
    <x v="0"/>
    <x v="0"/>
    <x v="0"/>
    <x v="0"/>
    <x v="0"/>
    <x v="0"/>
    <x v="2"/>
    <x v="0"/>
    <x v="22"/>
    <x v="0"/>
    <x v="3"/>
    <x v="3"/>
    <x v="3"/>
    <x v="3"/>
    <x v="0"/>
    <x v="0"/>
    <x v="0"/>
    <x v="0"/>
    <x v="27"/>
    <x v="30"/>
    <x v="29"/>
    <x v="5"/>
    <x v="0"/>
  </r>
  <r>
    <x v="10"/>
    <x v="10"/>
    <x v="32"/>
    <x v="32"/>
    <x v="0"/>
    <x v="0"/>
    <x v="15"/>
    <x v="32"/>
    <x v="32"/>
    <x v="7"/>
    <x v="29"/>
    <x v="29"/>
    <x v="31"/>
    <x v="32"/>
    <x v="0"/>
    <x v="10"/>
    <x v="0"/>
    <x v="0"/>
    <x v="0"/>
    <x v="0"/>
    <x v="0"/>
    <x v="0"/>
    <x v="0"/>
    <x v="0"/>
    <x v="0"/>
    <x v="0"/>
    <x v="0"/>
    <x v="0"/>
    <x v="0"/>
    <x v="0"/>
    <x v="0"/>
    <x v="0"/>
    <x v="0"/>
    <x v="0"/>
    <x v="2"/>
    <x v="0"/>
    <x v="23"/>
    <x v="0"/>
    <x v="24"/>
    <x v="0"/>
    <x v="0"/>
    <x v="0"/>
    <x v="0"/>
    <x v="0"/>
    <x v="0"/>
    <x v="0"/>
    <x v="20"/>
    <x v="31"/>
    <x v="30"/>
    <x v="14"/>
    <x v="0"/>
  </r>
  <r>
    <x v="22"/>
    <x v="22"/>
    <x v="33"/>
    <x v="33"/>
    <x v="0"/>
    <x v="0"/>
    <x v="18"/>
    <x v="33"/>
    <x v="33"/>
    <x v="4"/>
    <x v="17"/>
    <x v="30"/>
    <x v="32"/>
    <x v="33"/>
    <x v="0"/>
    <x v="22"/>
    <x v="0"/>
    <x v="0"/>
    <x v="0"/>
    <x v="0"/>
    <x v="0"/>
    <x v="0"/>
    <x v="0"/>
    <x v="0"/>
    <x v="0"/>
    <x v="0"/>
    <x v="0"/>
    <x v="0"/>
    <x v="0"/>
    <x v="0"/>
    <x v="0"/>
    <x v="0"/>
    <x v="0"/>
    <x v="0"/>
    <x v="3"/>
    <x v="0"/>
    <x v="1"/>
    <x v="0"/>
    <x v="25"/>
    <x v="0"/>
    <x v="0"/>
    <x v="0"/>
    <x v="0"/>
    <x v="0"/>
    <x v="0"/>
    <x v="0"/>
    <x v="12"/>
    <x v="30"/>
    <x v="31"/>
    <x v="27"/>
    <x v="0"/>
  </r>
  <r>
    <x v="6"/>
    <x v="6"/>
    <x v="34"/>
    <x v="34"/>
    <x v="0"/>
    <x v="0"/>
    <x v="31"/>
    <x v="34"/>
    <x v="34"/>
    <x v="2"/>
    <x v="30"/>
    <x v="31"/>
    <x v="33"/>
    <x v="34"/>
    <x v="0"/>
    <x v="6"/>
    <x v="8"/>
    <x v="0"/>
    <x v="0"/>
    <x v="3"/>
    <x v="3"/>
    <x v="0"/>
    <x v="0"/>
    <x v="0"/>
    <x v="3"/>
    <x v="3"/>
    <x v="0"/>
    <x v="0"/>
    <x v="0"/>
    <x v="0"/>
    <x v="0"/>
    <x v="0"/>
    <x v="0"/>
    <x v="0"/>
    <x v="3"/>
    <x v="2"/>
    <x v="24"/>
    <x v="0"/>
    <x v="26"/>
    <x v="9"/>
    <x v="9"/>
    <x v="9"/>
    <x v="0"/>
    <x v="0"/>
    <x v="0"/>
    <x v="0"/>
    <x v="28"/>
    <x v="32"/>
    <x v="32"/>
    <x v="28"/>
    <x v="0"/>
  </r>
  <r>
    <x v="23"/>
    <x v="23"/>
    <x v="35"/>
    <x v="35"/>
    <x v="0"/>
    <x v="0"/>
    <x v="32"/>
    <x v="35"/>
    <x v="35"/>
    <x v="6"/>
    <x v="31"/>
    <x v="32"/>
    <x v="34"/>
    <x v="35"/>
    <x v="0"/>
    <x v="23"/>
    <x v="9"/>
    <x v="0"/>
    <x v="0"/>
    <x v="7"/>
    <x v="6"/>
    <x v="0"/>
    <x v="0"/>
    <x v="0"/>
    <x v="8"/>
    <x v="8"/>
    <x v="0"/>
    <x v="0"/>
    <x v="0"/>
    <x v="0"/>
    <x v="0"/>
    <x v="0"/>
    <x v="1"/>
    <x v="0"/>
    <x v="8"/>
    <x v="0"/>
    <x v="25"/>
    <x v="0"/>
    <x v="27"/>
    <x v="17"/>
    <x v="17"/>
    <x v="17"/>
    <x v="0"/>
    <x v="0"/>
    <x v="0"/>
    <x v="0"/>
    <x v="29"/>
    <x v="33"/>
    <x v="33"/>
    <x v="29"/>
    <x v="0"/>
  </r>
  <r>
    <x v="24"/>
    <x v="24"/>
    <x v="36"/>
    <x v="36"/>
    <x v="0"/>
    <x v="2"/>
    <x v="33"/>
    <x v="36"/>
    <x v="36"/>
    <x v="2"/>
    <x v="32"/>
    <x v="33"/>
    <x v="35"/>
    <x v="36"/>
    <x v="0"/>
    <x v="24"/>
    <x v="10"/>
    <x v="0"/>
    <x v="0"/>
    <x v="2"/>
    <x v="2"/>
    <x v="0"/>
    <x v="0"/>
    <x v="0"/>
    <x v="2"/>
    <x v="2"/>
    <x v="0"/>
    <x v="0"/>
    <x v="6"/>
    <x v="4"/>
    <x v="0"/>
    <x v="0"/>
    <x v="0"/>
    <x v="0"/>
    <x v="0"/>
    <x v="0"/>
    <x v="26"/>
    <x v="0"/>
    <x v="28"/>
    <x v="18"/>
    <x v="18"/>
    <x v="18"/>
    <x v="0"/>
    <x v="0"/>
    <x v="1"/>
    <x v="1"/>
    <x v="30"/>
    <x v="34"/>
    <x v="34"/>
    <x v="30"/>
    <x v="0"/>
  </r>
  <r>
    <x v="25"/>
    <x v="25"/>
    <x v="37"/>
    <x v="37"/>
    <x v="0"/>
    <x v="0"/>
    <x v="34"/>
    <x v="37"/>
    <x v="37"/>
    <x v="6"/>
    <x v="33"/>
    <x v="34"/>
    <x v="36"/>
    <x v="37"/>
    <x v="0"/>
    <x v="25"/>
    <x v="0"/>
    <x v="0"/>
    <x v="0"/>
    <x v="0"/>
    <x v="0"/>
    <x v="0"/>
    <x v="0"/>
    <x v="0"/>
    <x v="0"/>
    <x v="0"/>
    <x v="0"/>
    <x v="0"/>
    <x v="0"/>
    <x v="0"/>
    <x v="0"/>
    <x v="0"/>
    <x v="0"/>
    <x v="0"/>
    <x v="0"/>
    <x v="2"/>
    <x v="4"/>
    <x v="0"/>
    <x v="29"/>
    <x v="0"/>
    <x v="0"/>
    <x v="0"/>
    <x v="0"/>
    <x v="0"/>
    <x v="0"/>
    <x v="0"/>
    <x v="31"/>
    <x v="35"/>
    <x v="35"/>
    <x v="31"/>
    <x v="0"/>
  </r>
  <r>
    <x v="26"/>
    <x v="26"/>
    <x v="38"/>
    <x v="38"/>
    <x v="0"/>
    <x v="0"/>
    <x v="35"/>
    <x v="38"/>
    <x v="38"/>
    <x v="5"/>
    <x v="34"/>
    <x v="30"/>
    <x v="4"/>
    <x v="38"/>
    <x v="0"/>
    <x v="26"/>
    <x v="11"/>
    <x v="0"/>
    <x v="0"/>
    <x v="2"/>
    <x v="2"/>
    <x v="0"/>
    <x v="0"/>
    <x v="0"/>
    <x v="2"/>
    <x v="2"/>
    <x v="0"/>
    <x v="0"/>
    <x v="0"/>
    <x v="0"/>
    <x v="0"/>
    <x v="0"/>
    <x v="0"/>
    <x v="0"/>
    <x v="2"/>
    <x v="0"/>
    <x v="27"/>
    <x v="0"/>
    <x v="30"/>
    <x v="3"/>
    <x v="3"/>
    <x v="3"/>
    <x v="0"/>
    <x v="0"/>
    <x v="0"/>
    <x v="0"/>
    <x v="32"/>
    <x v="9"/>
    <x v="8"/>
    <x v="32"/>
    <x v="0"/>
  </r>
  <r>
    <x v="27"/>
    <x v="27"/>
    <x v="39"/>
    <x v="39"/>
    <x v="0"/>
    <x v="0"/>
    <x v="36"/>
    <x v="39"/>
    <x v="39"/>
    <x v="5"/>
    <x v="35"/>
    <x v="35"/>
    <x v="37"/>
    <x v="39"/>
    <x v="0"/>
    <x v="27"/>
    <x v="0"/>
    <x v="0"/>
    <x v="0"/>
    <x v="2"/>
    <x v="2"/>
    <x v="0"/>
    <x v="0"/>
    <x v="0"/>
    <x v="2"/>
    <x v="2"/>
    <x v="0"/>
    <x v="0"/>
    <x v="0"/>
    <x v="0"/>
    <x v="0"/>
    <x v="0"/>
    <x v="0"/>
    <x v="0"/>
    <x v="2"/>
    <x v="2"/>
    <x v="11"/>
    <x v="0"/>
    <x v="31"/>
    <x v="3"/>
    <x v="3"/>
    <x v="3"/>
    <x v="0"/>
    <x v="0"/>
    <x v="0"/>
    <x v="0"/>
    <x v="16"/>
    <x v="36"/>
    <x v="36"/>
    <x v="33"/>
    <x v="0"/>
  </r>
  <r>
    <x v="28"/>
    <x v="28"/>
    <x v="40"/>
    <x v="40"/>
    <x v="0"/>
    <x v="0"/>
    <x v="37"/>
    <x v="40"/>
    <x v="40"/>
    <x v="0"/>
    <x v="28"/>
    <x v="36"/>
    <x v="38"/>
    <x v="40"/>
    <x v="0"/>
    <x v="28"/>
    <x v="0"/>
    <x v="0"/>
    <x v="0"/>
    <x v="8"/>
    <x v="7"/>
    <x v="0"/>
    <x v="0"/>
    <x v="1"/>
    <x v="9"/>
    <x v="9"/>
    <x v="0"/>
    <x v="0"/>
    <x v="0"/>
    <x v="0"/>
    <x v="0"/>
    <x v="0"/>
    <x v="0"/>
    <x v="0"/>
    <x v="5"/>
    <x v="0"/>
    <x v="28"/>
    <x v="0"/>
    <x v="32"/>
    <x v="19"/>
    <x v="19"/>
    <x v="19"/>
    <x v="0"/>
    <x v="0"/>
    <x v="0"/>
    <x v="0"/>
    <x v="33"/>
    <x v="37"/>
    <x v="37"/>
    <x v="34"/>
    <x v="1"/>
  </r>
  <r>
    <x v="29"/>
    <x v="29"/>
    <x v="41"/>
    <x v="41"/>
    <x v="0"/>
    <x v="0"/>
    <x v="38"/>
    <x v="41"/>
    <x v="41"/>
    <x v="4"/>
    <x v="28"/>
    <x v="37"/>
    <x v="39"/>
    <x v="41"/>
    <x v="0"/>
    <x v="29"/>
    <x v="0"/>
    <x v="0"/>
    <x v="0"/>
    <x v="2"/>
    <x v="2"/>
    <x v="0"/>
    <x v="0"/>
    <x v="0"/>
    <x v="2"/>
    <x v="2"/>
    <x v="0"/>
    <x v="0"/>
    <x v="0"/>
    <x v="0"/>
    <x v="0"/>
    <x v="0"/>
    <x v="0"/>
    <x v="0"/>
    <x v="2"/>
    <x v="2"/>
    <x v="4"/>
    <x v="0"/>
    <x v="33"/>
    <x v="3"/>
    <x v="3"/>
    <x v="3"/>
    <x v="0"/>
    <x v="0"/>
    <x v="0"/>
    <x v="0"/>
    <x v="6"/>
    <x v="38"/>
    <x v="38"/>
    <x v="35"/>
    <x v="0"/>
  </r>
  <r>
    <x v="5"/>
    <x v="5"/>
    <x v="42"/>
    <x v="42"/>
    <x v="0"/>
    <x v="0"/>
    <x v="39"/>
    <x v="42"/>
    <x v="42"/>
    <x v="4"/>
    <x v="33"/>
    <x v="38"/>
    <x v="40"/>
    <x v="42"/>
    <x v="0"/>
    <x v="5"/>
    <x v="0"/>
    <x v="0"/>
    <x v="0"/>
    <x v="2"/>
    <x v="2"/>
    <x v="0"/>
    <x v="0"/>
    <x v="0"/>
    <x v="2"/>
    <x v="2"/>
    <x v="0"/>
    <x v="0"/>
    <x v="0"/>
    <x v="0"/>
    <x v="0"/>
    <x v="0"/>
    <x v="0"/>
    <x v="0"/>
    <x v="2"/>
    <x v="0"/>
    <x v="29"/>
    <x v="0"/>
    <x v="5"/>
    <x v="3"/>
    <x v="3"/>
    <x v="3"/>
    <x v="0"/>
    <x v="0"/>
    <x v="0"/>
    <x v="0"/>
    <x v="34"/>
    <x v="9"/>
    <x v="8"/>
    <x v="32"/>
    <x v="0"/>
  </r>
  <r>
    <x v="30"/>
    <x v="30"/>
    <x v="43"/>
    <x v="43"/>
    <x v="0"/>
    <x v="0"/>
    <x v="36"/>
    <x v="43"/>
    <x v="43"/>
    <x v="5"/>
    <x v="35"/>
    <x v="39"/>
    <x v="41"/>
    <x v="43"/>
    <x v="0"/>
    <x v="30"/>
    <x v="12"/>
    <x v="0"/>
    <x v="0"/>
    <x v="2"/>
    <x v="2"/>
    <x v="0"/>
    <x v="0"/>
    <x v="2"/>
    <x v="2"/>
    <x v="2"/>
    <x v="0"/>
    <x v="0"/>
    <x v="0"/>
    <x v="0"/>
    <x v="0"/>
    <x v="0"/>
    <x v="0"/>
    <x v="0"/>
    <x v="2"/>
    <x v="2"/>
    <x v="7"/>
    <x v="0"/>
    <x v="34"/>
    <x v="5"/>
    <x v="5"/>
    <x v="5"/>
    <x v="0"/>
    <x v="0"/>
    <x v="0"/>
    <x v="0"/>
    <x v="35"/>
    <x v="39"/>
    <x v="39"/>
    <x v="25"/>
    <x v="0"/>
  </r>
  <r>
    <x v="31"/>
    <x v="31"/>
    <x v="44"/>
    <x v="44"/>
    <x v="0"/>
    <x v="0"/>
    <x v="21"/>
    <x v="44"/>
    <x v="44"/>
    <x v="9"/>
    <x v="36"/>
    <x v="40"/>
    <x v="42"/>
    <x v="44"/>
    <x v="0"/>
    <x v="31"/>
    <x v="0"/>
    <x v="0"/>
    <x v="0"/>
    <x v="0"/>
    <x v="0"/>
    <x v="0"/>
    <x v="0"/>
    <x v="0"/>
    <x v="0"/>
    <x v="0"/>
    <x v="0"/>
    <x v="0"/>
    <x v="0"/>
    <x v="0"/>
    <x v="0"/>
    <x v="0"/>
    <x v="0"/>
    <x v="0"/>
    <x v="7"/>
    <x v="2"/>
    <x v="7"/>
    <x v="0"/>
    <x v="35"/>
    <x v="0"/>
    <x v="0"/>
    <x v="0"/>
    <x v="0"/>
    <x v="0"/>
    <x v="0"/>
    <x v="0"/>
    <x v="35"/>
    <x v="40"/>
    <x v="40"/>
    <x v="36"/>
    <x v="0"/>
  </r>
  <r>
    <x v="32"/>
    <x v="32"/>
    <x v="45"/>
    <x v="45"/>
    <x v="0"/>
    <x v="0"/>
    <x v="40"/>
    <x v="45"/>
    <x v="45"/>
    <x v="4"/>
    <x v="37"/>
    <x v="41"/>
    <x v="43"/>
    <x v="45"/>
    <x v="0"/>
    <x v="32"/>
    <x v="13"/>
    <x v="0"/>
    <x v="0"/>
    <x v="0"/>
    <x v="0"/>
    <x v="0"/>
    <x v="0"/>
    <x v="1"/>
    <x v="0"/>
    <x v="0"/>
    <x v="0"/>
    <x v="0"/>
    <x v="0"/>
    <x v="0"/>
    <x v="0"/>
    <x v="0"/>
    <x v="0"/>
    <x v="0"/>
    <x v="9"/>
    <x v="0"/>
    <x v="30"/>
    <x v="0"/>
    <x v="36"/>
    <x v="20"/>
    <x v="20"/>
    <x v="20"/>
    <x v="0"/>
    <x v="0"/>
    <x v="0"/>
    <x v="0"/>
    <x v="15"/>
    <x v="41"/>
    <x v="41"/>
    <x v="37"/>
    <x v="0"/>
  </r>
  <r>
    <x v="33"/>
    <x v="33"/>
    <x v="46"/>
    <x v="46"/>
    <x v="0"/>
    <x v="2"/>
    <x v="41"/>
    <x v="46"/>
    <x v="46"/>
    <x v="6"/>
    <x v="38"/>
    <x v="42"/>
    <x v="38"/>
    <x v="46"/>
    <x v="0"/>
    <x v="33"/>
    <x v="0"/>
    <x v="0"/>
    <x v="0"/>
    <x v="6"/>
    <x v="1"/>
    <x v="0"/>
    <x v="0"/>
    <x v="4"/>
    <x v="8"/>
    <x v="8"/>
    <x v="0"/>
    <x v="0"/>
    <x v="7"/>
    <x v="1"/>
    <x v="0"/>
    <x v="0"/>
    <x v="1"/>
    <x v="0"/>
    <x v="10"/>
    <x v="1"/>
    <x v="31"/>
    <x v="0"/>
    <x v="37"/>
    <x v="21"/>
    <x v="21"/>
    <x v="21"/>
    <x v="0"/>
    <x v="0"/>
    <x v="1"/>
    <x v="1"/>
    <x v="36"/>
    <x v="38"/>
    <x v="42"/>
    <x v="38"/>
    <x v="0"/>
  </r>
  <r>
    <x v="34"/>
    <x v="34"/>
    <x v="47"/>
    <x v="47"/>
    <x v="0"/>
    <x v="0"/>
    <x v="42"/>
    <x v="47"/>
    <x v="47"/>
    <x v="2"/>
    <x v="39"/>
    <x v="8"/>
    <x v="44"/>
    <x v="47"/>
    <x v="0"/>
    <x v="34"/>
    <x v="14"/>
    <x v="0"/>
    <x v="0"/>
    <x v="2"/>
    <x v="2"/>
    <x v="0"/>
    <x v="0"/>
    <x v="0"/>
    <x v="2"/>
    <x v="2"/>
    <x v="0"/>
    <x v="0"/>
    <x v="0"/>
    <x v="0"/>
    <x v="0"/>
    <x v="0"/>
    <x v="0"/>
    <x v="0"/>
    <x v="0"/>
    <x v="2"/>
    <x v="4"/>
    <x v="0"/>
    <x v="38"/>
    <x v="3"/>
    <x v="3"/>
    <x v="3"/>
    <x v="0"/>
    <x v="0"/>
    <x v="0"/>
    <x v="0"/>
    <x v="31"/>
    <x v="42"/>
    <x v="43"/>
    <x v="39"/>
    <x v="0"/>
  </r>
  <r>
    <x v="35"/>
    <x v="35"/>
    <x v="48"/>
    <x v="48"/>
    <x v="0"/>
    <x v="0"/>
    <x v="43"/>
    <x v="48"/>
    <x v="48"/>
    <x v="0"/>
    <x v="40"/>
    <x v="43"/>
    <x v="45"/>
    <x v="48"/>
    <x v="0"/>
    <x v="35"/>
    <x v="0"/>
    <x v="0"/>
    <x v="0"/>
    <x v="2"/>
    <x v="2"/>
    <x v="0"/>
    <x v="0"/>
    <x v="0"/>
    <x v="2"/>
    <x v="2"/>
    <x v="0"/>
    <x v="0"/>
    <x v="0"/>
    <x v="0"/>
    <x v="0"/>
    <x v="0"/>
    <x v="0"/>
    <x v="0"/>
    <x v="0"/>
    <x v="2"/>
    <x v="15"/>
    <x v="0"/>
    <x v="39"/>
    <x v="3"/>
    <x v="3"/>
    <x v="3"/>
    <x v="0"/>
    <x v="0"/>
    <x v="0"/>
    <x v="0"/>
    <x v="37"/>
    <x v="43"/>
    <x v="44"/>
    <x v="40"/>
    <x v="0"/>
  </r>
  <r>
    <x v="36"/>
    <x v="36"/>
    <x v="49"/>
    <x v="49"/>
    <x v="0"/>
    <x v="2"/>
    <x v="44"/>
    <x v="49"/>
    <x v="49"/>
    <x v="4"/>
    <x v="6"/>
    <x v="44"/>
    <x v="12"/>
    <x v="49"/>
    <x v="0"/>
    <x v="36"/>
    <x v="0"/>
    <x v="0"/>
    <x v="0"/>
    <x v="2"/>
    <x v="2"/>
    <x v="0"/>
    <x v="0"/>
    <x v="0"/>
    <x v="2"/>
    <x v="2"/>
    <x v="0"/>
    <x v="0"/>
    <x v="8"/>
    <x v="5"/>
    <x v="0"/>
    <x v="0"/>
    <x v="0"/>
    <x v="0"/>
    <x v="3"/>
    <x v="1"/>
    <x v="32"/>
    <x v="0"/>
    <x v="40"/>
    <x v="22"/>
    <x v="22"/>
    <x v="22"/>
    <x v="0"/>
    <x v="0"/>
    <x v="1"/>
    <x v="1"/>
    <x v="38"/>
    <x v="44"/>
    <x v="45"/>
    <x v="41"/>
    <x v="0"/>
  </r>
  <r>
    <x v="37"/>
    <x v="37"/>
    <x v="50"/>
    <x v="50"/>
    <x v="0"/>
    <x v="0"/>
    <x v="45"/>
    <x v="50"/>
    <x v="50"/>
    <x v="4"/>
    <x v="41"/>
    <x v="45"/>
    <x v="14"/>
    <x v="50"/>
    <x v="0"/>
    <x v="37"/>
    <x v="0"/>
    <x v="0"/>
    <x v="0"/>
    <x v="0"/>
    <x v="0"/>
    <x v="0"/>
    <x v="0"/>
    <x v="0"/>
    <x v="0"/>
    <x v="0"/>
    <x v="0"/>
    <x v="0"/>
    <x v="0"/>
    <x v="0"/>
    <x v="0"/>
    <x v="0"/>
    <x v="0"/>
    <x v="0"/>
    <x v="7"/>
    <x v="2"/>
    <x v="4"/>
    <x v="0"/>
    <x v="41"/>
    <x v="0"/>
    <x v="0"/>
    <x v="0"/>
    <x v="0"/>
    <x v="0"/>
    <x v="0"/>
    <x v="0"/>
    <x v="11"/>
    <x v="45"/>
    <x v="46"/>
    <x v="42"/>
    <x v="0"/>
  </r>
  <r>
    <x v="38"/>
    <x v="38"/>
    <x v="51"/>
    <x v="51"/>
    <x v="0"/>
    <x v="0"/>
    <x v="46"/>
    <x v="51"/>
    <x v="51"/>
    <x v="1"/>
    <x v="42"/>
    <x v="46"/>
    <x v="13"/>
    <x v="51"/>
    <x v="0"/>
    <x v="38"/>
    <x v="0"/>
    <x v="0"/>
    <x v="0"/>
    <x v="4"/>
    <x v="4"/>
    <x v="0"/>
    <x v="0"/>
    <x v="0"/>
    <x v="4"/>
    <x v="4"/>
    <x v="0"/>
    <x v="0"/>
    <x v="0"/>
    <x v="0"/>
    <x v="0"/>
    <x v="0"/>
    <x v="0"/>
    <x v="0"/>
    <x v="0"/>
    <x v="0"/>
    <x v="3"/>
    <x v="0"/>
    <x v="42"/>
    <x v="10"/>
    <x v="10"/>
    <x v="10"/>
    <x v="0"/>
    <x v="0"/>
    <x v="0"/>
    <x v="0"/>
    <x v="39"/>
    <x v="46"/>
    <x v="47"/>
    <x v="43"/>
    <x v="0"/>
  </r>
  <r>
    <x v="39"/>
    <x v="39"/>
    <x v="52"/>
    <x v="52"/>
    <x v="0"/>
    <x v="0"/>
    <x v="47"/>
    <x v="52"/>
    <x v="52"/>
    <x v="0"/>
    <x v="11"/>
    <x v="47"/>
    <x v="13"/>
    <x v="52"/>
    <x v="0"/>
    <x v="39"/>
    <x v="0"/>
    <x v="0"/>
    <x v="0"/>
    <x v="0"/>
    <x v="0"/>
    <x v="0"/>
    <x v="0"/>
    <x v="0"/>
    <x v="0"/>
    <x v="0"/>
    <x v="0"/>
    <x v="0"/>
    <x v="0"/>
    <x v="0"/>
    <x v="0"/>
    <x v="0"/>
    <x v="0"/>
    <x v="0"/>
    <x v="0"/>
    <x v="0"/>
    <x v="27"/>
    <x v="0"/>
    <x v="43"/>
    <x v="0"/>
    <x v="0"/>
    <x v="0"/>
    <x v="0"/>
    <x v="0"/>
    <x v="0"/>
    <x v="0"/>
    <x v="32"/>
    <x v="47"/>
    <x v="48"/>
    <x v="44"/>
    <x v="0"/>
  </r>
  <r>
    <x v="40"/>
    <x v="40"/>
    <x v="53"/>
    <x v="53"/>
    <x v="0"/>
    <x v="0"/>
    <x v="48"/>
    <x v="53"/>
    <x v="53"/>
    <x v="2"/>
    <x v="36"/>
    <x v="48"/>
    <x v="5"/>
    <x v="53"/>
    <x v="0"/>
    <x v="40"/>
    <x v="0"/>
    <x v="0"/>
    <x v="0"/>
    <x v="2"/>
    <x v="2"/>
    <x v="0"/>
    <x v="0"/>
    <x v="0"/>
    <x v="2"/>
    <x v="2"/>
    <x v="0"/>
    <x v="0"/>
    <x v="0"/>
    <x v="0"/>
    <x v="0"/>
    <x v="0"/>
    <x v="0"/>
    <x v="0"/>
    <x v="2"/>
    <x v="0"/>
    <x v="7"/>
    <x v="0"/>
    <x v="44"/>
    <x v="3"/>
    <x v="3"/>
    <x v="3"/>
    <x v="0"/>
    <x v="0"/>
    <x v="0"/>
    <x v="0"/>
    <x v="28"/>
    <x v="14"/>
    <x v="49"/>
    <x v="45"/>
    <x v="0"/>
  </r>
  <r>
    <x v="41"/>
    <x v="41"/>
    <x v="54"/>
    <x v="54"/>
    <x v="0"/>
    <x v="3"/>
    <x v="49"/>
    <x v="54"/>
    <x v="54"/>
    <x v="10"/>
    <x v="43"/>
    <x v="49"/>
    <x v="46"/>
    <x v="54"/>
    <x v="0"/>
    <x v="41"/>
    <x v="0"/>
    <x v="0"/>
    <x v="0"/>
    <x v="9"/>
    <x v="8"/>
    <x v="0"/>
    <x v="0"/>
    <x v="4"/>
    <x v="10"/>
    <x v="10"/>
    <x v="0"/>
    <x v="0"/>
    <x v="9"/>
    <x v="3"/>
    <x v="0"/>
    <x v="0"/>
    <x v="0"/>
    <x v="0"/>
    <x v="2"/>
    <x v="2"/>
    <x v="33"/>
    <x v="0"/>
    <x v="45"/>
    <x v="23"/>
    <x v="23"/>
    <x v="23"/>
    <x v="0"/>
    <x v="0"/>
    <x v="1"/>
    <x v="1"/>
    <x v="40"/>
    <x v="48"/>
    <x v="50"/>
    <x v="46"/>
    <x v="1"/>
  </r>
  <r>
    <x v="42"/>
    <x v="42"/>
    <x v="55"/>
    <x v="55"/>
    <x v="0"/>
    <x v="0"/>
    <x v="50"/>
    <x v="55"/>
    <x v="55"/>
    <x v="3"/>
    <x v="44"/>
    <x v="50"/>
    <x v="47"/>
    <x v="55"/>
    <x v="0"/>
    <x v="42"/>
    <x v="15"/>
    <x v="0"/>
    <x v="0"/>
    <x v="2"/>
    <x v="2"/>
    <x v="0"/>
    <x v="0"/>
    <x v="0"/>
    <x v="2"/>
    <x v="2"/>
    <x v="0"/>
    <x v="0"/>
    <x v="0"/>
    <x v="0"/>
    <x v="0"/>
    <x v="0"/>
    <x v="0"/>
    <x v="0"/>
    <x v="5"/>
    <x v="0"/>
    <x v="34"/>
    <x v="0"/>
    <x v="46"/>
    <x v="3"/>
    <x v="3"/>
    <x v="3"/>
    <x v="0"/>
    <x v="0"/>
    <x v="0"/>
    <x v="0"/>
    <x v="41"/>
    <x v="30"/>
    <x v="51"/>
    <x v="47"/>
    <x v="0"/>
  </r>
  <r>
    <x v="27"/>
    <x v="27"/>
    <x v="56"/>
    <x v="56"/>
    <x v="0"/>
    <x v="0"/>
    <x v="51"/>
    <x v="56"/>
    <x v="56"/>
    <x v="4"/>
    <x v="45"/>
    <x v="51"/>
    <x v="48"/>
    <x v="56"/>
    <x v="0"/>
    <x v="27"/>
    <x v="0"/>
    <x v="0"/>
    <x v="0"/>
    <x v="2"/>
    <x v="2"/>
    <x v="0"/>
    <x v="0"/>
    <x v="0"/>
    <x v="2"/>
    <x v="2"/>
    <x v="0"/>
    <x v="0"/>
    <x v="0"/>
    <x v="0"/>
    <x v="0"/>
    <x v="0"/>
    <x v="0"/>
    <x v="0"/>
    <x v="2"/>
    <x v="2"/>
    <x v="35"/>
    <x v="0"/>
    <x v="31"/>
    <x v="3"/>
    <x v="3"/>
    <x v="3"/>
    <x v="0"/>
    <x v="0"/>
    <x v="0"/>
    <x v="0"/>
    <x v="42"/>
    <x v="36"/>
    <x v="52"/>
    <x v="33"/>
    <x v="0"/>
  </r>
  <r>
    <x v="20"/>
    <x v="20"/>
    <x v="57"/>
    <x v="57"/>
    <x v="0"/>
    <x v="0"/>
    <x v="52"/>
    <x v="57"/>
    <x v="57"/>
    <x v="4"/>
    <x v="46"/>
    <x v="52"/>
    <x v="49"/>
    <x v="57"/>
    <x v="0"/>
    <x v="20"/>
    <x v="0"/>
    <x v="0"/>
    <x v="0"/>
    <x v="2"/>
    <x v="2"/>
    <x v="0"/>
    <x v="0"/>
    <x v="0"/>
    <x v="2"/>
    <x v="2"/>
    <x v="0"/>
    <x v="0"/>
    <x v="0"/>
    <x v="0"/>
    <x v="0"/>
    <x v="0"/>
    <x v="0"/>
    <x v="0"/>
    <x v="2"/>
    <x v="1"/>
    <x v="2"/>
    <x v="0"/>
    <x v="47"/>
    <x v="3"/>
    <x v="3"/>
    <x v="3"/>
    <x v="0"/>
    <x v="0"/>
    <x v="0"/>
    <x v="0"/>
    <x v="43"/>
    <x v="27"/>
    <x v="53"/>
    <x v="25"/>
    <x v="0"/>
  </r>
  <r>
    <x v="22"/>
    <x v="22"/>
    <x v="58"/>
    <x v="58"/>
    <x v="0"/>
    <x v="0"/>
    <x v="53"/>
    <x v="58"/>
    <x v="58"/>
    <x v="5"/>
    <x v="47"/>
    <x v="53"/>
    <x v="50"/>
    <x v="58"/>
    <x v="0"/>
    <x v="22"/>
    <x v="16"/>
    <x v="0"/>
    <x v="0"/>
    <x v="0"/>
    <x v="0"/>
    <x v="0"/>
    <x v="0"/>
    <x v="0"/>
    <x v="11"/>
    <x v="11"/>
    <x v="0"/>
    <x v="0"/>
    <x v="0"/>
    <x v="0"/>
    <x v="0"/>
    <x v="0"/>
    <x v="0"/>
    <x v="0"/>
    <x v="3"/>
    <x v="2"/>
    <x v="15"/>
    <x v="0"/>
    <x v="48"/>
    <x v="24"/>
    <x v="24"/>
    <x v="24"/>
    <x v="0"/>
    <x v="0"/>
    <x v="0"/>
    <x v="0"/>
    <x v="44"/>
    <x v="49"/>
    <x v="54"/>
    <x v="48"/>
    <x v="0"/>
  </r>
  <r>
    <x v="14"/>
    <x v="14"/>
    <x v="59"/>
    <x v="59"/>
    <x v="0"/>
    <x v="0"/>
    <x v="8"/>
    <x v="59"/>
    <x v="59"/>
    <x v="4"/>
    <x v="48"/>
    <x v="54"/>
    <x v="51"/>
    <x v="59"/>
    <x v="0"/>
    <x v="14"/>
    <x v="0"/>
    <x v="0"/>
    <x v="0"/>
    <x v="0"/>
    <x v="0"/>
    <x v="0"/>
    <x v="0"/>
    <x v="0"/>
    <x v="0"/>
    <x v="0"/>
    <x v="0"/>
    <x v="0"/>
    <x v="0"/>
    <x v="0"/>
    <x v="0"/>
    <x v="0"/>
    <x v="0"/>
    <x v="0"/>
    <x v="3"/>
    <x v="2"/>
    <x v="18"/>
    <x v="0"/>
    <x v="49"/>
    <x v="0"/>
    <x v="0"/>
    <x v="0"/>
    <x v="0"/>
    <x v="0"/>
    <x v="0"/>
    <x v="0"/>
    <x v="45"/>
    <x v="42"/>
    <x v="55"/>
    <x v="8"/>
    <x v="0"/>
  </r>
  <r>
    <x v="6"/>
    <x v="6"/>
    <x v="60"/>
    <x v="60"/>
    <x v="0"/>
    <x v="0"/>
    <x v="54"/>
    <x v="60"/>
    <x v="60"/>
    <x v="4"/>
    <x v="6"/>
    <x v="55"/>
    <x v="52"/>
    <x v="60"/>
    <x v="0"/>
    <x v="6"/>
    <x v="17"/>
    <x v="0"/>
    <x v="0"/>
    <x v="3"/>
    <x v="3"/>
    <x v="0"/>
    <x v="0"/>
    <x v="0"/>
    <x v="3"/>
    <x v="3"/>
    <x v="0"/>
    <x v="0"/>
    <x v="0"/>
    <x v="0"/>
    <x v="0"/>
    <x v="0"/>
    <x v="0"/>
    <x v="0"/>
    <x v="3"/>
    <x v="2"/>
    <x v="15"/>
    <x v="0"/>
    <x v="18"/>
    <x v="9"/>
    <x v="9"/>
    <x v="9"/>
    <x v="0"/>
    <x v="0"/>
    <x v="0"/>
    <x v="0"/>
    <x v="46"/>
    <x v="50"/>
    <x v="10"/>
    <x v="9"/>
    <x v="0"/>
  </r>
  <r>
    <x v="37"/>
    <x v="37"/>
    <x v="61"/>
    <x v="61"/>
    <x v="0"/>
    <x v="0"/>
    <x v="34"/>
    <x v="61"/>
    <x v="61"/>
    <x v="6"/>
    <x v="49"/>
    <x v="56"/>
    <x v="29"/>
    <x v="61"/>
    <x v="0"/>
    <x v="37"/>
    <x v="0"/>
    <x v="0"/>
    <x v="0"/>
    <x v="0"/>
    <x v="0"/>
    <x v="0"/>
    <x v="0"/>
    <x v="0"/>
    <x v="0"/>
    <x v="0"/>
    <x v="0"/>
    <x v="0"/>
    <x v="0"/>
    <x v="0"/>
    <x v="0"/>
    <x v="0"/>
    <x v="0"/>
    <x v="0"/>
    <x v="7"/>
    <x v="0"/>
    <x v="36"/>
    <x v="0"/>
    <x v="50"/>
    <x v="0"/>
    <x v="0"/>
    <x v="0"/>
    <x v="0"/>
    <x v="0"/>
    <x v="0"/>
    <x v="0"/>
    <x v="47"/>
    <x v="51"/>
    <x v="56"/>
    <x v="42"/>
    <x v="0"/>
  </r>
  <r>
    <x v="7"/>
    <x v="7"/>
    <x v="62"/>
    <x v="62"/>
    <x v="0"/>
    <x v="0"/>
    <x v="11"/>
    <x v="12"/>
    <x v="12"/>
    <x v="5"/>
    <x v="12"/>
    <x v="12"/>
    <x v="53"/>
    <x v="62"/>
    <x v="0"/>
    <x v="7"/>
    <x v="0"/>
    <x v="0"/>
    <x v="0"/>
    <x v="5"/>
    <x v="5"/>
    <x v="0"/>
    <x v="0"/>
    <x v="1"/>
    <x v="5"/>
    <x v="5"/>
    <x v="0"/>
    <x v="0"/>
    <x v="0"/>
    <x v="0"/>
    <x v="0"/>
    <x v="0"/>
    <x v="0"/>
    <x v="0"/>
    <x v="4"/>
    <x v="2"/>
    <x v="4"/>
    <x v="0"/>
    <x v="8"/>
    <x v="25"/>
    <x v="25"/>
    <x v="25"/>
    <x v="0"/>
    <x v="0"/>
    <x v="0"/>
    <x v="0"/>
    <x v="11"/>
    <x v="12"/>
    <x v="57"/>
    <x v="49"/>
    <x v="0"/>
  </r>
  <r>
    <x v="43"/>
    <x v="43"/>
    <x v="63"/>
    <x v="63"/>
    <x v="0"/>
    <x v="0"/>
    <x v="55"/>
    <x v="62"/>
    <x v="62"/>
    <x v="8"/>
    <x v="50"/>
    <x v="57"/>
    <x v="54"/>
    <x v="63"/>
    <x v="0"/>
    <x v="43"/>
    <x v="0"/>
    <x v="0"/>
    <x v="0"/>
    <x v="10"/>
    <x v="1"/>
    <x v="0"/>
    <x v="0"/>
    <x v="5"/>
    <x v="8"/>
    <x v="8"/>
    <x v="0"/>
    <x v="0"/>
    <x v="0"/>
    <x v="0"/>
    <x v="0"/>
    <x v="0"/>
    <x v="1"/>
    <x v="0"/>
    <x v="11"/>
    <x v="0"/>
    <x v="37"/>
    <x v="0"/>
    <x v="51"/>
    <x v="26"/>
    <x v="26"/>
    <x v="26"/>
    <x v="0"/>
    <x v="0"/>
    <x v="0"/>
    <x v="0"/>
    <x v="48"/>
    <x v="52"/>
    <x v="58"/>
    <x v="50"/>
    <x v="2"/>
  </r>
  <r>
    <x v="0"/>
    <x v="0"/>
    <x v="64"/>
    <x v="64"/>
    <x v="0"/>
    <x v="2"/>
    <x v="12"/>
    <x v="13"/>
    <x v="13"/>
    <x v="1"/>
    <x v="13"/>
    <x v="13"/>
    <x v="55"/>
    <x v="13"/>
    <x v="0"/>
    <x v="0"/>
    <x v="18"/>
    <x v="0"/>
    <x v="0"/>
    <x v="2"/>
    <x v="2"/>
    <x v="0"/>
    <x v="0"/>
    <x v="0"/>
    <x v="2"/>
    <x v="2"/>
    <x v="0"/>
    <x v="0"/>
    <x v="10"/>
    <x v="3"/>
    <x v="0"/>
    <x v="0"/>
    <x v="0"/>
    <x v="0"/>
    <x v="0"/>
    <x v="0"/>
    <x v="38"/>
    <x v="0"/>
    <x v="0"/>
    <x v="27"/>
    <x v="27"/>
    <x v="27"/>
    <x v="0"/>
    <x v="0"/>
    <x v="1"/>
    <x v="1"/>
    <x v="49"/>
    <x v="53"/>
    <x v="59"/>
    <x v="51"/>
    <x v="0"/>
  </r>
  <r>
    <x v="25"/>
    <x v="25"/>
    <x v="65"/>
    <x v="65"/>
    <x v="0"/>
    <x v="0"/>
    <x v="56"/>
    <x v="63"/>
    <x v="63"/>
    <x v="0"/>
    <x v="24"/>
    <x v="58"/>
    <x v="43"/>
    <x v="64"/>
    <x v="0"/>
    <x v="25"/>
    <x v="0"/>
    <x v="0"/>
    <x v="0"/>
    <x v="0"/>
    <x v="0"/>
    <x v="0"/>
    <x v="0"/>
    <x v="1"/>
    <x v="0"/>
    <x v="0"/>
    <x v="0"/>
    <x v="0"/>
    <x v="0"/>
    <x v="0"/>
    <x v="0"/>
    <x v="0"/>
    <x v="0"/>
    <x v="0"/>
    <x v="0"/>
    <x v="0"/>
    <x v="30"/>
    <x v="0"/>
    <x v="52"/>
    <x v="20"/>
    <x v="20"/>
    <x v="20"/>
    <x v="0"/>
    <x v="0"/>
    <x v="0"/>
    <x v="0"/>
    <x v="15"/>
    <x v="35"/>
    <x v="60"/>
    <x v="31"/>
    <x v="0"/>
  </r>
  <r>
    <x v="38"/>
    <x v="38"/>
    <x v="66"/>
    <x v="66"/>
    <x v="0"/>
    <x v="0"/>
    <x v="46"/>
    <x v="51"/>
    <x v="51"/>
    <x v="1"/>
    <x v="42"/>
    <x v="46"/>
    <x v="56"/>
    <x v="65"/>
    <x v="0"/>
    <x v="38"/>
    <x v="0"/>
    <x v="0"/>
    <x v="0"/>
    <x v="2"/>
    <x v="2"/>
    <x v="0"/>
    <x v="0"/>
    <x v="0"/>
    <x v="2"/>
    <x v="2"/>
    <x v="0"/>
    <x v="0"/>
    <x v="0"/>
    <x v="0"/>
    <x v="0"/>
    <x v="0"/>
    <x v="0"/>
    <x v="0"/>
    <x v="0"/>
    <x v="0"/>
    <x v="8"/>
    <x v="0"/>
    <x v="42"/>
    <x v="3"/>
    <x v="3"/>
    <x v="3"/>
    <x v="0"/>
    <x v="0"/>
    <x v="0"/>
    <x v="0"/>
    <x v="3"/>
    <x v="46"/>
    <x v="61"/>
    <x v="52"/>
    <x v="0"/>
  </r>
  <r>
    <x v="44"/>
    <x v="44"/>
    <x v="67"/>
    <x v="67"/>
    <x v="0"/>
    <x v="0"/>
    <x v="57"/>
    <x v="64"/>
    <x v="64"/>
    <x v="4"/>
    <x v="51"/>
    <x v="59"/>
    <x v="53"/>
    <x v="66"/>
    <x v="0"/>
    <x v="44"/>
    <x v="0"/>
    <x v="0"/>
    <x v="0"/>
    <x v="11"/>
    <x v="1"/>
    <x v="0"/>
    <x v="0"/>
    <x v="1"/>
    <x v="12"/>
    <x v="12"/>
    <x v="0"/>
    <x v="0"/>
    <x v="0"/>
    <x v="0"/>
    <x v="0"/>
    <x v="0"/>
    <x v="0"/>
    <x v="0"/>
    <x v="1"/>
    <x v="2"/>
    <x v="4"/>
    <x v="0"/>
    <x v="53"/>
    <x v="28"/>
    <x v="28"/>
    <x v="28"/>
    <x v="0"/>
    <x v="0"/>
    <x v="0"/>
    <x v="0"/>
    <x v="50"/>
    <x v="54"/>
    <x v="62"/>
    <x v="53"/>
    <x v="0"/>
  </r>
  <r>
    <x v="45"/>
    <x v="45"/>
    <x v="68"/>
    <x v="68"/>
    <x v="0"/>
    <x v="0"/>
    <x v="58"/>
    <x v="65"/>
    <x v="65"/>
    <x v="7"/>
    <x v="52"/>
    <x v="28"/>
    <x v="57"/>
    <x v="67"/>
    <x v="0"/>
    <x v="45"/>
    <x v="0"/>
    <x v="0"/>
    <x v="0"/>
    <x v="0"/>
    <x v="0"/>
    <x v="0"/>
    <x v="0"/>
    <x v="2"/>
    <x v="0"/>
    <x v="0"/>
    <x v="0"/>
    <x v="0"/>
    <x v="0"/>
    <x v="0"/>
    <x v="0"/>
    <x v="0"/>
    <x v="0"/>
    <x v="0"/>
    <x v="1"/>
    <x v="2"/>
    <x v="4"/>
    <x v="0"/>
    <x v="54"/>
    <x v="6"/>
    <x v="6"/>
    <x v="6"/>
    <x v="0"/>
    <x v="0"/>
    <x v="0"/>
    <x v="0"/>
    <x v="31"/>
    <x v="55"/>
    <x v="63"/>
    <x v="54"/>
    <x v="0"/>
  </r>
  <r>
    <x v="19"/>
    <x v="19"/>
    <x v="69"/>
    <x v="69"/>
    <x v="0"/>
    <x v="0"/>
    <x v="59"/>
    <x v="66"/>
    <x v="66"/>
    <x v="4"/>
    <x v="6"/>
    <x v="60"/>
    <x v="4"/>
    <x v="68"/>
    <x v="0"/>
    <x v="19"/>
    <x v="0"/>
    <x v="0"/>
    <x v="0"/>
    <x v="2"/>
    <x v="2"/>
    <x v="0"/>
    <x v="0"/>
    <x v="0"/>
    <x v="2"/>
    <x v="2"/>
    <x v="0"/>
    <x v="0"/>
    <x v="0"/>
    <x v="0"/>
    <x v="0"/>
    <x v="0"/>
    <x v="0"/>
    <x v="0"/>
    <x v="5"/>
    <x v="0"/>
    <x v="2"/>
    <x v="0"/>
    <x v="21"/>
    <x v="3"/>
    <x v="3"/>
    <x v="3"/>
    <x v="0"/>
    <x v="0"/>
    <x v="0"/>
    <x v="0"/>
    <x v="51"/>
    <x v="43"/>
    <x v="64"/>
    <x v="55"/>
    <x v="0"/>
  </r>
  <r>
    <x v="9"/>
    <x v="9"/>
    <x v="70"/>
    <x v="70"/>
    <x v="0"/>
    <x v="0"/>
    <x v="14"/>
    <x v="15"/>
    <x v="15"/>
    <x v="6"/>
    <x v="11"/>
    <x v="15"/>
    <x v="58"/>
    <x v="69"/>
    <x v="0"/>
    <x v="9"/>
    <x v="0"/>
    <x v="0"/>
    <x v="0"/>
    <x v="0"/>
    <x v="0"/>
    <x v="0"/>
    <x v="0"/>
    <x v="0"/>
    <x v="0"/>
    <x v="0"/>
    <x v="0"/>
    <x v="0"/>
    <x v="0"/>
    <x v="0"/>
    <x v="0"/>
    <x v="0"/>
    <x v="0"/>
    <x v="0"/>
    <x v="2"/>
    <x v="2"/>
    <x v="4"/>
    <x v="0"/>
    <x v="55"/>
    <x v="0"/>
    <x v="0"/>
    <x v="0"/>
    <x v="0"/>
    <x v="0"/>
    <x v="0"/>
    <x v="0"/>
    <x v="31"/>
    <x v="56"/>
    <x v="65"/>
    <x v="56"/>
    <x v="0"/>
  </r>
  <r>
    <x v="26"/>
    <x v="26"/>
    <x v="71"/>
    <x v="71"/>
    <x v="0"/>
    <x v="0"/>
    <x v="60"/>
    <x v="67"/>
    <x v="67"/>
    <x v="2"/>
    <x v="53"/>
    <x v="26"/>
    <x v="59"/>
    <x v="70"/>
    <x v="0"/>
    <x v="26"/>
    <x v="0"/>
    <x v="0"/>
    <x v="0"/>
    <x v="2"/>
    <x v="2"/>
    <x v="0"/>
    <x v="0"/>
    <x v="0"/>
    <x v="2"/>
    <x v="2"/>
    <x v="0"/>
    <x v="0"/>
    <x v="0"/>
    <x v="0"/>
    <x v="0"/>
    <x v="0"/>
    <x v="0"/>
    <x v="0"/>
    <x v="2"/>
    <x v="2"/>
    <x v="15"/>
    <x v="0"/>
    <x v="30"/>
    <x v="3"/>
    <x v="3"/>
    <x v="3"/>
    <x v="0"/>
    <x v="0"/>
    <x v="0"/>
    <x v="0"/>
    <x v="52"/>
    <x v="9"/>
    <x v="66"/>
    <x v="8"/>
    <x v="0"/>
  </r>
  <r>
    <x v="26"/>
    <x v="26"/>
    <x v="72"/>
    <x v="72"/>
    <x v="0"/>
    <x v="0"/>
    <x v="61"/>
    <x v="68"/>
    <x v="68"/>
    <x v="5"/>
    <x v="23"/>
    <x v="61"/>
    <x v="38"/>
    <x v="71"/>
    <x v="0"/>
    <x v="26"/>
    <x v="0"/>
    <x v="0"/>
    <x v="0"/>
    <x v="2"/>
    <x v="2"/>
    <x v="0"/>
    <x v="0"/>
    <x v="0"/>
    <x v="2"/>
    <x v="2"/>
    <x v="0"/>
    <x v="0"/>
    <x v="0"/>
    <x v="0"/>
    <x v="0"/>
    <x v="0"/>
    <x v="0"/>
    <x v="0"/>
    <x v="2"/>
    <x v="0"/>
    <x v="39"/>
    <x v="0"/>
    <x v="30"/>
    <x v="3"/>
    <x v="3"/>
    <x v="3"/>
    <x v="0"/>
    <x v="0"/>
    <x v="0"/>
    <x v="0"/>
    <x v="53"/>
    <x v="9"/>
    <x v="67"/>
    <x v="32"/>
    <x v="0"/>
  </r>
  <r>
    <x v="3"/>
    <x v="3"/>
    <x v="73"/>
    <x v="73"/>
    <x v="0"/>
    <x v="0"/>
    <x v="62"/>
    <x v="69"/>
    <x v="69"/>
    <x v="4"/>
    <x v="3"/>
    <x v="62"/>
    <x v="22"/>
    <x v="72"/>
    <x v="0"/>
    <x v="3"/>
    <x v="19"/>
    <x v="0"/>
    <x v="0"/>
    <x v="2"/>
    <x v="2"/>
    <x v="0"/>
    <x v="0"/>
    <x v="0"/>
    <x v="2"/>
    <x v="2"/>
    <x v="0"/>
    <x v="0"/>
    <x v="0"/>
    <x v="0"/>
    <x v="0"/>
    <x v="0"/>
    <x v="0"/>
    <x v="0"/>
    <x v="2"/>
    <x v="0"/>
    <x v="40"/>
    <x v="0"/>
    <x v="3"/>
    <x v="3"/>
    <x v="3"/>
    <x v="3"/>
    <x v="0"/>
    <x v="0"/>
    <x v="0"/>
    <x v="0"/>
    <x v="54"/>
    <x v="6"/>
    <x v="5"/>
    <x v="5"/>
    <x v="0"/>
  </r>
  <r>
    <x v="16"/>
    <x v="16"/>
    <x v="74"/>
    <x v="74"/>
    <x v="0"/>
    <x v="2"/>
    <x v="63"/>
    <x v="70"/>
    <x v="70"/>
    <x v="11"/>
    <x v="3"/>
    <x v="63"/>
    <x v="60"/>
    <x v="73"/>
    <x v="0"/>
    <x v="16"/>
    <x v="20"/>
    <x v="0"/>
    <x v="0"/>
    <x v="2"/>
    <x v="2"/>
    <x v="0"/>
    <x v="0"/>
    <x v="0"/>
    <x v="2"/>
    <x v="2"/>
    <x v="0"/>
    <x v="0"/>
    <x v="11"/>
    <x v="1"/>
    <x v="0"/>
    <x v="0"/>
    <x v="0"/>
    <x v="0"/>
    <x v="6"/>
    <x v="2"/>
    <x v="41"/>
    <x v="0"/>
    <x v="56"/>
    <x v="29"/>
    <x v="29"/>
    <x v="29"/>
    <x v="0"/>
    <x v="0"/>
    <x v="1"/>
    <x v="1"/>
    <x v="55"/>
    <x v="21"/>
    <x v="21"/>
    <x v="20"/>
    <x v="0"/>
  </r>
  <r>
    <x v="46"/>
    <x v="46"/>
    <x v="75"/>
    <x v="75"/>
    <x v="0"/>
    <x v="0"/>
    <x v="64"/>
    <x v="71"/>
    <x v="71"/>
    <x v="12"/>
    <x v="54"/>
    <x v="64"/>
    <x v="61"/>
    <x v="74"/>
    <x v="0"/>
    <x v="46"/>
    <x v="0"/>
    <x v="0"/>
    <x v="0"/>
    <x v="2"/>
    <x v="2"/>
    <x v="0"/>
    <x v="0"/>
    <x v="0"/>
    <x v="2"/>
    <x v="2"/>
    <x v="0"/>
    <x v="0"/>
    <x v="0"/>
    <x v="0"/>
    <x v="0"/>
    <x v="0"/>
    <x v="0"/>
    <x v="0"/>
    <x v="7"/>
    <x v="0"/>
    <x v="42"/>
    <x v="0"/>
    <x v="57"/>
    <x v="3"/>
    <x v="3"/>
    <x v="3"/>
    <x v="0"/>
    <x v="0"/>
    <x v="0"/>
    <x v="0"/>
    <x v="56"/>
    <x v="57"/>
    <x v="68"/>
    <x v="40"/>
    <x v="0"/>
  </r>
  <r>
    <x v="26"/>
    <x v="26"/>
    <x v="76"/>
    <x v="76"/>
    <x v="0"/>
    <x v="0"/>
    <x v="65"/>
    <x v="72"/>
    <x v="72"/>
    <x v="4"/>
    <x v="55"/>
    <x v="65"/>
    <x v="62"/>
    <x v="75"/>
    <x v="0"/>
    <x v="26"/>
    <x v="0"/>
    <x v="0"/>
    <x v="0"/>
    <x v="2"/>
    <x v="2"/>
    <x v="0"/>
    <x v="0"/>
    <x v="0"/>
    <x v="2"/>
    <x v="2"/>
    <x v="0"/>
    <x v="0"/>
    <x v="0"/>
    <x v="0"/>
    <x v="0"/>
    <x v="0"/>
    <x v="0"/>
    <x v="0"/>
    <x v="2"/>
    <x v="0"/>
    <x v="43"/>
    <x v="0"/>
    <x v="30"/>
    <x v="3"/>
    <x v="3"/>
    <x v="3"/>
    <x v="0"/>
    <x v="0"/>
    <x v="0"/>
    <x v="0"/>
    <x v="57"/>
    <x v="9"/>
    <x v="69"/>
    <x v="8"/>
    <x v="0"/>
  </r>
  <r>
    <x v="47"/>
    <x v="47"/>
    <x v="77"/>
    <x v="77"/>
    <x v="0"/>
    <x v="0"/>
    <x v="66"/>
    <x v="73"/>
    <x v="73"/>
    <x v="0"/>
    <x v="56"/>
    <x v="25"/>
    <x v="63"/>
    <x v="76"/>
    <x v="0"/>
    <x v="47"/>
    <x v="0"/>
    <x v="0"/>
    <x v="0"/>
    <x v="0"/>
    <x v="0"/>
    <x v="0"/>
    <x v="0"/>
    <x v="0"/>
    <x v="0"/>
    <x v="0"/>
    <x v="0"/>
    <x v="0"/>
    <x v="0"/>
    <x v="0"/>
    <x v="0"/>
    <x v="0"/>
    <x v="0"/>
    <x v="0"/>
    <x v="2"/>
    <x v="2"/>
    <x v="4"/>
    <x v="0"/>
    <x v="58"/>
    <x v="0"/>
    <x v="0"/>
    <x v="0"/>
    <x v="0"/>
    <x v="0"/>
    <x v="0"/>
    <x v="0"/>
    <x v="14"/>
    <x v="58"/>
    <x v="70"/>
    <x v="57"/>
    <x v="0"/>
  </r>
  <r>
    <x v="20"/>
    <x v="20"/>
    <x v="78"/>
    <x v="78"/>
    <x v="0"/>
    <x v="0"/>
    <x v="52"/>
    <x v="74"/>
    <x v="74"/>
    <x v="4"/>
    <x v="46"/>
    <x v="55"/>
    <x v="64"/>
    <x v="77"/>
    <x v="0"/>
    <x v="20"/>
    <x v="21"/>
    <x v="0"/>
    <x v="0"/>
    <x v="2"/>
    <x v="2"/>
    <x v="0"/>
    <x v="0"/>
    <x v="3"/>
    <x v="2"/>
    <x v="2"/>
    <x v="0"/>
    <x v="0"/>
    <x v="0"/>
    <x v="0"/>
    <x v="0"/>
    <x v="0"/>
    <x v="0"/>
    <x v="0"/>
    <x v="2"/>
    <x v="2"/>
    <x v="44"/>
    <x v="0"/>
    <x v="47"/>
    <x v="30"/>
    <x v="30"/>
    <x v="30"/>
    <x v="0"/>
    <x v="0"/>
    <x v="0"/>
    <x v="0"/>
    <x v="58"/>
    <x v="59"/>
    <x v="71"/>
    <x v="58"/>
    <x v="0"/>
  </r>
  <r>
    <x v="20"/>
    <x v="20"/>
    <x v="79"/>
    <x v="79"/>
    <x v="0"/>
    <x v="0"/>
    <x v="16"/>
    <x v="75"/>
    <x v="75"/>
    <x v="4"/>
    <x v="57"/>
    <x v="63"/>
    <x v="65"/>
    <x v="78"/>
    <x v="0"/>
    <x v="20"/>
    <x v="0"/>
    <x v="0"/>
    <x v="0"/>
    <x v="0"/>
    <x v="0"/>
    <x v="0"/>
    <x v="0"/>
    <x v="0"/>
    <x v="0"/>
    <x v="0"/>
    <x v="0"/>
    <x v="0"/>
    <x v="0"/>
    <x v="0"/>
    <x v="0"/>
    <x v="0"/>
    <x v="0"/>
    <x v="0"/>
    <x v="2"/>
    <x v="0"/>
    <x v="45"/>
    <x v="0"/>
    <x v="22"/>
    <x v="0"/>
    <x v="0"/>
    <x v="0"/>
    <x v="0"/>
    <x v="0"/>
    <x v="0"/>
    <x v="0"/>
    <x v="59"/>
    <x v="27"/>
    <x v="72"/>
    <x v="25"/>
    <x v="0"/>
  </r>
  <r>
    <x v="10"/>
    <x v="10"/>
    <x v="80"/>
    <x v="80"/>
    <x v="0"/>
    <x v="0"/>
    <x v="15"/>
    <x v="76"/>
    <x v="76"/>
    <x v="7"/>
    <x v="14"/>
    <x v="66"/>
    <x v="66"/>
    <x v="79"/>
    <x v="0"/>
    <x v="10"/>
    <x v="0"/>
    <x v="0"/>
    <x v="0"/>
    <x v="0"/>
    <x v="0"/>
    <x v="0"/>
    <x v="0"/>
    <x v="0"/>
    <x v="0"/>
    <x v="0"/>
    <x v="0"/>
    <x v="0"/>
    <x v="0"/>
    <x v="0"/>
    <x v="0"/>
    <x v="0"/>
    <x v="0"/>
    <x v="0"/>
    <x v="2"/>
    <x v="0"/>
    <x v="46"/>
    <x v="0"/>
    <x v="24"/>
    <x v="0"/>
    <x v="0"/>
    <x v="0"/>
    <x v="0"/>
    <x v="0"/>
    <x v="0"/>
    <x v="0"/>
    <x v="60"/>
    <x v="31"/>
    <x v="73"/>
    <x v="14"/>
    <x v="0"/>
  </r>
  <r>
    <x v="26"/>
    <x v="26"/>
    <x v="81"/>
    <x v="81"/>
    <x v="0"/>
    <x v="0"/>
    <x v="61"/>
    <x v="77"/>
    <x v="77"/>
    <x v="5"/>
    <x v="58"/>
    <x v="67"/>
    <x v="67"/>
    <x v="80"/>
    <x v="0"/>
    <x v="26"/>
    <x v="0"/>
    <x v="0"/>
    <x v="0"/>
    <x v="2"/>
    <x v="2"/>
    <x v="0"/>
    <x v="0"/>
    <x v="0"/>
    <x v="2"/>
    <x v="2"/>
    <x v="0"/>
    <x v="0"/>
    <x v="0"/>
    <x v="0"/>
    <x v="0"/>
    <x v="0"/>
    <x v="0"/>
    <x v="0"/>
    <x v="2"/>
    <x v="0"/>
    <x v="30"/>
    <x v="0"/>
    <x v="30"/>
    <x v="3"/>
    <x v="3"/>
    <x v="3"/>
    <x v="0"/>
    <x v="0"/>
    <x v="0"/>
    <x v="0"/>
    <x v="61"/>
    <x v="9"/>
    <x v="67"/>
    <x v="8"/>
    <x v="0"/>
  </r>
  <r>
    <x v="6"/>
    <x v="6"/>
    <x v="82"/>
    <x v="82"/>
    <x v="0"/>
    <x v="0"/>
    <x v="22"/>
    <x v="78"/>
    <x v="78"/>
    <x v="4"/>
    <x v="21"/>
    <x v="68"/>
    <x v="68"/>
    <x v="81"/>
    <x v="0"/>
    <x v="6"/>
    <x v="22"/>
    <x v="0"/>
    <x v="0"/>
    <x v="7"/>
    <x v="6"/>
    <x v="0"/>
    <x v="0"/>
    <x v="0"/>
    <x v="7"/>
    <x v="7"/>
    <x v="0"/>
    <x v="0"/>
    <x v="0"/>
    <x v="0"/>
    <x v="0"/>
    <x v="0"/>
    <x v="0"/>
    <x v="0"/>
    <x v="3"/>
    <x v="2"/>
    <x v="24"/>
    <x v="0"/>
    <x v="26"/>
    <x v="14"/>
    <x v="14"/>
    <x v="14"/>
    <x v="0"/>
    <x v="0"/>
    <x v="0"/>
    <x v="0"/>
    <x v="28"/>
    <x v="60"/>
    <x v="74"/>
    <x v="9"/>
    <x v="0"/>
  </r>
  <r>
    <x v="48"/>
    <x v="48"/>
    <x v="83"/>
    <x v="83"/>
    <x v="1"/>
    <x v="4"/>
    <x v="67"/>
    <x v="79"/>
    <x v="79"/>
    <x v="13"/>
    <x v="59"/>
    <x v="69"/>
    <x v="69"/>
    <x v="82"/>
    <x v="1"/>
    <x v="48"/>
    <x v="0"/>
    <x v="0"/>
    <x v="0"/>
    <x v="12"/>
    <x v="9"/>
    <x v="1"/>
    <x v="2"/>
    <x v="6"/>
    <x v="8"/>
    <x v="8"/>
    <x v="0"/>
    <x v="0"/>
    <x v="0"/>
    <x v="0"/>
    <x v="0"/>
    <x v="1"/>
    <x v="2"/>
    <x v="1"/>
    <x v="12"/>
    <x v="0"/>
    <x v="47"/>
    <x v="1"/>
    <x v="59"/>
    <x v="31"/>
    <x v="31"/>
    <x v="31"/>
    <x v="0"/>
    <x v="1"/>
    <x v="0"/>
    <x v="0"/>
    <x v="62"/>
    <x v="61"/>
    <x v="75"/>
    <x v="59"/>
    <x v="3"/>
  </r>
  <r>
    <x v="48"/>
    <x v="48"/>
    <x v="84"/>
    <x v="84"/>
    <x v="1"/>
    <x v="4"/>
    <x v="67"/>
    <x v="79"/>
    <x v="79"/>
    <x v="13"/>
    <x v="59"/>
    <x v="69"/>
    <x v="69"/>
    <x v="82"/>
    <x v="1"/>
    <x v="48"/>
    <x v="0"/>
    <x v="0"/>
    <x v="0"/>
    <x v="12"/>
    <x v="9"/>
    <x v="1"/>
    <x v="2"/>
    <x v="6"/>
    <x v="8"/>
    <x v="8"/>
    <x v="0"/>
    <x v="0"/>
    <x v="0"/>
    <x v="0"/>
    <x v="0"/>
    <x v="1"/>
    <x v="2"/>
    <x v="1"/>
    <x v="12"/>
    <x v="0"/>
    <x v="47"/>
    <x v="1"/>
    <x v="59"/>
    <x v="32"/>
    <x v="32"/>
    <x v="31"/>
    <x v="0"/>
    <x v="1"/>
    <x v="0"/>
    <x v="0"/>
    <x v="62"/>
    <x v="61"/>
    <x v="75"/>
    <x v="59"/>
    <x v="3"/>
  </r>
  <r>
    <x v="48"/>
    <x v="48"/>
    <x v="85"/>
    <x v="85"/>
    <x v="1"/>
    <x v="4"/>
    <x v="67"/>
    <x v="79"/>
    <x v="79"/>
    <x v="13"/>
    <x v="59"/>
    <x v="69"/>
    <x v="69"/>
    <x v="82"/>
    <x v="1"/>
    <x v="48"/>
    <x v="0"/>
    <x v="0"/>
    <x v="0"/>
    <x v="12"/>
    <x v="9"/>
    <x v="1"/>
    <x v="2"/>
    <x v="6"/>
    <x v="8"/>
    <x v="8"/>
    <x v="0"/>
    <x v="0"/>
    <x v="0"/>
    <x v="0"/>
    <x v="0"/>
    <x v="1"/>
    <x v="2"/>
    <x v="1"/>
    <x v="12"/>
    <x v="0"/>
    <x v="47"/>
    <x v="1"/>
    <x v="59"/>
    <x v="33"/>
    <x v="33"/>
    <x v="31"/>
    <x v="0"/>
    <x v="1"/>
    <x v="0"/>
    <x v="0"/>
    <x v="62"/>
    <x v="61"/>
    <x v="75"/>
    <x v="59"/>
    <x v="3"/>
  </r>
  <r>
    <x v="48"/>
    <x v="48"/>
    <x v="86"/>
    <x v="86"/>
    <x v="1"/>
    <x v="4"/>
    <x v="67"/>
    <x v="79"/>
    <x v="79"/>
    <x v="13"/>
    <x v="59"/>
    <x v="69"/>
    <x v="69"/>
    <x v="82"/>
    <x v="1"/>
    <x v="48"/>
    <x v="0"/>
    <x v="0"/>
    <x v="0"/>
    <x v="12"/>
    <x v="9"/>
    <x v="1"/>
    <x v="2"/>
    <x v="6"/>
    <x v="8"/>
    <x v="8"/>
    <x v="0"/>
    <x v="0"/>
    <x v="0"/>
    <x v="0"/>
    <x v="0"/>
    <x v="1"/>
    <x v="2"/>
    <x v="1"/>
    <x v="12"/>
    <x v="0"/>
    <x v="47"/>
    <x v="1"/>
    <x v="59"/>
    <x v="34"/>
    <x v="34"/>
    <x v="31"/>
    <x v="0"/>
    <x v="1"/>
    <x v="0"/>
    <x v="0"/>
    <x v="62"/>
    <x v="61"/>
    <x v="75"/>
    <x v="59"/>
    <x v="3"/>
  </r>
  <r>
    <x v="48"/>
    <x v="48"/>
    <x v="87"/>
    <x v="87"/>
    <x v="1"/>
    <x v="4"/>
    <x v="67"/>
    <x v="79"/>
    <x v="79"/>
    <x v="13"/>
    <x v="59"/>
    <x v="69"/>
    <x v="69"/>
    <x v="82"/>
    <x v="1"/>
    <x v="48"/>
    <x v="0"/>
    <x v="0"/>
    <x v="0"/>
    <x v="12"/>
    <x v="9"/>
    <x v="1"/>
    <x v="2"/>
    <x v="6"/>
    <x v="8"/>
    <x v="8"/>
    <x v="0"/>
    <x v="0"/>
    <x v="0"/>
    <x v="0"/>
    <x v="0"/>
    <x v="1"/>
    <x v="2"/>
    <x v="1"/>
    <x v="12"/>
    <x v="0"/>
    <x v="47"/>
    <x v="1"/>
    <x v="59"/>
    <x v="35"/>
    <x v="35"/>
    <x v="31"/>
    <x v="0"/>
    <x v="1"/>
    <x v="0"/>
    <x v="0"/>
    <x v="62"/>
    <x v="61"/>
    <x v="75"/>
    <x v="59"/>
    <x v="3"/>
  </r>
  <r>
    <x v="48"/>
    <x v="48"/>
    <x v="88"/>
    <x v="88"/>
    <x v="2"/>
    <x v="4"/>
    <x v="67"/>
    <x v="79"/>
    <x v="79"/>
    <x v="13"/>
    <x v="59"/>
    <x v="69"/>
    <x v="69"/>
    <x v="83"/>
    <x v="1"/>
    <x v="48"/>
    <x v="0"/>
    <x v="1"/>
    <x v="1"/>
    <x v="12"/>
    <x v="9"/>
    <x v="2"/>
    <x v="3"/>
    <x v="7"/>
    <x v="13"/>
    <x v="13"/>
    <x v="1"/>
    <x v="1"/>
    <x v="12"/>
    <x v="6"/>
    <x v="1"/>
    <x v="1"/>
    <x v="2"/>
    <x v="1"/>
    <x v="12"/>
    <x v="0"/>
    <x v="47"/>
    <x v="1"/>
    <x v="59"/>
    <x v="36"/>
    <x v="36"/>
    <x v="32"/>
    <x v="1"/>
    <x v="1"/>
    <x v="2"/>
    <x v="2"/>
    <x v="62"/>
    <x v="61"/>
    <x v="75"/>
    <x v="59"/>
    <x v="3"/>
  </r>
  <r>
    <x v="48"/>
    <x v="48"/>
    <x v="88"/>
    <x v="88"/>
    <x v="2"/>
    <x v="4"/>
    <x v="67"/>
    <x v="79"/>
    <x v="79"/>
    <x v="13"/>
    <x v="59"/>
    <x v="69"/>
    <x v="69"/>
    <x v="83"/>
    <x v="1"/>
    <x v="48"/>
    <x v="0"/>
    <x v="1"/>
    <x v="1"/>
    <x v="12"/>
    <x v="9"/>
    <x v="2"/>
    <x v="3"/>
    <x v="7"/>
    <x v="13"/>
    <x v="13"/>
    <x v="1"/>
    <x v="1"/>
    <x v="12"/>
    <x v="6"/>
    <x v="1"/>
    <x v="1"/>
    <x v="2"/>
    <x v="1"/>
    <x v="12"/>
    <x v="0"/>
    <x v="47"/>
    <x v="1"/>
    <x v="59"/>
    <x v="36"/>
    <x v="36"/>
    <x v="31"/>
    <x v="1"/>
    <x v="1"/>
    <x v="2"/>
    <x v="2"/>
    <x v="62"/>
    <x v="61"/>
    <x v="75"/>
    <x v="59"/>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E103:F108" firstHeaderRow="1" firstDataRow="1" firstDataCol="1"/>
  <pivotFields count="51">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5">
        <item x="0"/>
        <item x="2"/>
        <item x="1"/>
        <item x="3"/>
        <item t="default"/>
      </items>
    </pivotField>
  </pivotFields>
  <rowFields count="1">
    <field x="50"/>
  </rowFields>
  <rowItems count="5">
    <i>
      <x/>
    </i>
    <i>
      <x v="1"/>
    </i>
    <i>
      <x v="2"/>
    </i>
    <i>
      <x v="3"/>
    </i>
    <i t="grand">
      <x/>
    </i>
  </rowItems>
  <colItems count="1">
    <i/>
  </colItems>
  <dataFields count="1">
    <dataField name="求和项:合计" fld="41" baseField="0" baseItem="0"/>
  </dataFields>
  <pivotTableStyleInfo name="PivotStylePreset2_Accent1" showRowHeaders="1" showColHeaders="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08"/>
  <sheetViews>
    <sheetView tabSelected="1" topLeftCell="A79" workbookViewId="0">
      <selection activeCell="L102" sqref="L102"/>
    </sheetView>
  </sheetViews>
  <sheetFormatPr defaultColWidth="7.125" defaultRowHeight="15.6" customHeight="1"/>
  <cols>
    <col min="1" max="1" width="7.125" customWidth="1"/>
    <col min="2" max="2" width="12.25" customWidth="1"/>
    <col min="3" max="4" width="7.125" customWidth="1"/>
    <col min="5" max="5" width="16.125"/>
    <col min="6" max="6" width="12.875"/>
    <col min="7" max="9" width="7.125" customWidth="1"/>
    <col min="10" max="10" width="9.5" customWidth="1"/>
    <col min="11" max="11" width="9.625" customWidth="1"/>
    <col min="12" max="12" width="9.75" customWidth="1"/>
    <col min="13" max="30" width="7.125" customWidth="1"/>
    <col min="31" max="39" width="7.125" hidden="1" customWidth="1"/>
    <col min="40" max="40" width="8.5" customWidth="1"/>
    <col min="41" max="41" width="7.125" customWidth="1"/>
    <col min="42" max="42" width="9.875" customWidth="1"/>
    <col min="43" max="50" width="7.125" customWidth="1"/>
    <col min="51" max="16383" width="7.125" customWidth="1"/>
  </cols>
  <sheetData>
    <row r="1" ht="14.25" spans="1:5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t="s">
        <v>50</v>
      </c>
    </row>
    <row r="2" ht="13.5" spans="1:51">
      <c r="A2" s="2" t="s">
        <v>51</v>
      </c>
      <c r="B2" s="2" t="s">
        <v>52</v>
      </c>
      <c r="C2" s="2" t="s">
        <v>53</v>
      </c>
      <c r="D2" s="2" t="s">
        <v>53</v>
      </c>
      <c r="E2" s="2" t="s">
        <v>54</v>
      </c>
      <c r="F2" s="2" t="s">
        <v>55</v>
      </c>
      <c r="G2" s="2" t="s">
        <v>56</v>
      </c>
      <c r="H2" s="2" t="s">
        <v>57</v>
      </c>
      <c r="I2" s="2" t="s">
        <v>58</v>
      </c>
      <c r="J2" s="2" t="s">
        <v>59</v>
      </c>
      <c r="K2" s="3" t="s">
        <v>60</v>
      </c>
      <c r="L2" s="3" t="s">
        <v>61</v>
      </c>
      <c r="M2" s="3" t="s">
        <v>62</v>
      </c>
      <c r="N2" s="2">
        <v>60639</v>
      </c>
      <c r="O2" s="2" t="s">
        <v>63</v>
      </c>
      <c r="P2" s="2" t="s">
        <v>52</v>
      </c>
      <c r="Q2" s="2"/>
      <c r="R2" s="2" t="s">
        <v>64</v>
      </c>
      <c r="S2" s="2" t="s">
        <v>65</v>
      </c>
      <c r="T2" s="2" t="s">
        <v>66</v>
      </c>
      <c r="U2" s="2" t="s">
        <v>67</v>
      </c>
      <c r="V2" s="2">
        <v>30.09</v>
      </c>
      <c r="W2" s="2">
        <v>0.17</v>
      </c>
      <c r="X2" s="2">
        <v>90.27</v>
      </c>
      <c r="Y2" s="2">
        <v>17.45</v>
      </c>
      <c r="Z2" s="2">
        <v>2.97</v>
      </c>
      <c r="AA2" s="2">
        <v>0</v>
      </c>
      <c r="AB2" s="2">
        <v>0</v>
      </c>
      <c r="AC2" s="2">
        <v>0</v>
      </c>
      <c r="AD2" s="2">
        <v>0</v>
      </c>
      <c r="AE2" s="2">
        <v>0</v>
      </c>
      <c r="AF2" s="2" t="s">
        <v>68</v>
      </c>
      <c r="AG2" s="2" t="s">
        <v>69</v>
      </c>
      <c r="AH2" s="2" t="s">
        <v>70</v>
      </c>
      <c r="AI2" s="3" t="s">
        <v>71</v>
      </c>
      <c r="AJ2" s="2"/>
      <c r="AK2" s="3" t="s">
        <v>72</v>
      </c>
      <c r="AL2" s="2" t="s">
        <v>73</v>
      </c>
      <c r="AM2" s="2" t="s">
        <v>74</v>
      </c>
      <c r="AN2" s="2">
        <v>110.69</v>
      </c>
      <c r="AO2" s="2">
        <f>AN2*1.13</f>
        <v>125.0797</v>
      </c>
      <c r="AP2" s="2">
        <f>AO2*1.058</f>
        <v>132.3343226</v>
      </c>
      <c r="AQ2" s="2" t="s">
        <v>75</v>
      </c>
      <c r="AR2" s="2" t="s">
        <v>73</v>
      </c>
      <c r="AS2" s="2">
        <v>0</v>
      </c>
      <c r="AT2" s="2">
        <v>0</v>
      </c>
      <c r="AU2" s="3" t="s">
        <v>76</v>
      </c>
      <c r="AV2" s="2" t="s">
        <v>77</v>
      </c>
      <c r="AW2" s="2" t="s">
        <v>78</v>
      </c>
      <c r="AX2" s="2" t="s">
        <v>79</v>
      </c>
      <c r="AY2" t="s">
        <v>80</v>
      </c>
    </row>
    <row r="3" ht="13.5" spans="1:51">
      <c r="A3" s="2" t="s">
        <v>81</v>
      </c>
      <c r="B3" s="2" t="s">
        <v>82</v>
      </c>
      <c r="C3" s="2" t="s">
        <v>83</v>
      </c>
      <c r="D3" s="2" t="s">
        <v>83</v>
      </c>
      <c r="E3" s="2" t="s">
        <v>54</v>
      </c>
      <c r="F3" s="2" t="s">
        <v>84</v>
      </c>
      <c r="G3" s="2" t="s">
        <v>85</v>
      </c>
      <c r="H3" s="2" t="s">
        <v>86</v>
      </c>
      <c r="I3" s="2" t="s">
        <v>87</v>
      </c>
      <c r="J3" s="2" t="s">
        <v>88</v>
      </c>
      <c r="K3" s="3" t="s">
        <v>89</v>
      </c>
      <c r="L3" s="3" t="s">
        <v>90</v>
      </c>
      <c r="M3" s="3" t="s">
        <v>91</v>
      </c>
      <c r="N3" s="2">
        <v>111258</v>
      </c>
      <c r="O3" s="2" t="s">
        <v>63</v>
      </c>
      <c r="P3" s="2" t="s">
        <v>82</v>
      </c>
      <c r="Q3" s="2"/>
      <c r="R3" s="2" t="s">
        <v>64</v>
      </c>
      <c r="S3" s="2" t="s">
        <v>65</v>
      </c>
      <c r="T3" s="2" t="s">
        <v>92</v>
      </c>
      <c r="U3" s="2" t="s">
        <v>93</v>
      </c>
      <c r="V3" s="2">
        <v>30.09</v>
      </c>
      <c r="W3" s="2">
        <v>0.08</v>
      </c>
      <c r="X3" s="2">
        <v>60.18</v>
      </c>
      <c r="Y3" s="2">
        <v>1923.24</v>
      </c>
      <c r="Z3" s="2">
        <v>153.86</v>
      </c>
      <c r="AA3" s="2">
        <v>0</v>
      </c>
      <c r="AB3" s="2">
        <v>0</v>
      </c>
      <c r="AC3" s="2">
        <v>0</v>
      </c>
      <c r="AD3" s="2">
        <v>0</v>
      </c>
      <c r="AE3" s="2">
        <v>0</v>
      </c>
      <c r="AF3" s="2" t="s">
        <v>68</v>
      </c>
      <c r="AG3" s="2" t="s">
        <v>69</v>
      </c>
      <c r="AH3" s="2" t="s">
        <v>70</v>
      </c>
      <c r="AI3" s="3" t="s">
        <v>71</v>
      </c>
      <c r="AJ3" s="2" t="s">
        <v>94</v>
      </c>
      <c r="AK3" s="3" t="s">
        <v>95</v>
      </c>
      <c r="AL3" s="2" t="s">
        <v>73</v>
      </c>
      <c r="AM3" s="2" t="s">
        <v>96</v>
      </c>
      <c r="AN3" s="2">
        <v>2137.28</v>
      </c>
      <c r="AO3" s="2">
        <f t="shared" ref="AO3:AO34" si="0">AN3*1.13</f>
        <v>2415.1264</v>
      </c>
      <c r="AP3" s="2">
        <f t="shared" ref="AP3:AP34" si="1">AO3*1.058</f>
        <v>2555.2037312</v>
      </c>
      <c r="AQ3" s="2" t="s">
        <v>75</v>
      </c>
      <c r="AR3" s="2" t="s">
        <v>73</v>
      </c>
      <c r="AS3" s="2">
        <v>0</v>
      </c>
      <c r="AT3" s="2">
        <v>0</v>
      </c>
      <c r="AU3" s="3" t="s">
        <v>97</v>
      </c>
      <c r="AV3" s="2" t="s">
        <v>98</v>
      </c>
      <c r="AW3" s="2" t="s">
        <v>99</v>
      </c>
      <c r="AX3" s="2" t="s">
        <v>100</v>
      </c>
      <c r="AY3" t="s">
        <v>80</v>
      </c>
    </row>
    <row r="4" ht="13.5" spans="1:51">
      <c r="A4" s="2" t="s">
        <v>81</v>
      </c>
      <c r="B4" s="2" t="s">
        <v>82</v>
      </c>
      <c r="C4" s="2" t="s">
        <v>101</v>
      </c>
      <c r="D4" s="2" t="s">
        <v>101</v>
      </c>
      <c r="E4" s="2" t="s">
        <v>54</v>
      </c>
      <c r="F4" s="2" t="s">
        <v>84</v>
      </c>
      <c r="G4" s="2" t="s">
        <v>102</v>
      </c>
      <c r="H4" s="2" t="s">
        <v>103</v>
      </c>
      <c r="I4" s="2" t="s">
        <v>104</v>
      </c>
      <c r="J4" s="2" t="s">
        <v>88</v>
      </c>
      <c r="K4" s="3" t="s">
        <v>105</v>
      </c>
      <c r="L4" s="3" t="s">
        <v>106</v>
      </c>
      <c r="M4" s="3" t="s">
        <v>107</v>
      </c>
      <c r="N4" s="2">
        <v>46879</v>
      </c>
      <c r="O4" s="2" t="s">
        <v>63</v>
      </c>
      <c r="P4" s="2" t="s">
        <v>82</v>
      </c>
      <c r="Q4" s="2" t="s">
        <v>108</v>
      </c>
      <c r="R4" s="2" t="s">
        <v>64</v>
      </c>
      <c r="S4" s="2" t="s">
        <v>65</v>
      </c>
      <c r="T4" s="2" t="s">
        <v>92</v>
      </c>
      <c r="U4" s="2" t="s">
        <v>93</v>
      </c>
      <c r="V4" s="2">
        <v>30.09</v>
      </c>
      <c r="W4" s="2">
        <v>0.08</v>
      </c>
      <c r="X4" s="2">
        <v>90.27</v>
      </c>
      <c r="Y4" s="2">
        <v>1923.24</v>
      </c>
      <c r="Z4" s="2">
        <v>153.86</v>
      </c>
      <c r="AA4" s="2">
        <v>0</v>
      </c>
      <c r="AB4" s="2">
        <v>0</v>
      </c>
      <c r="AC4" s="2">
        <v>0</v>
      </c>
      <c r="AD4" s="2">
        <v>0</v>
      </c>
      <c r="AE4" s="2">
        <v>0</v>
      </c>
      <c r="AF4" s="2" t="s">
        <v>68</v>
      </c>
      <c r="AG4" s="2" t="s">
        <v>69</v>
      </c>
      <c r="AH4" s="2" t="s">
        <v>70</v>
      </c>
      <c r="AI4" s="3" t="s">
        <v>71</v>
      </c>
      <c r="AJ4" s="2" t="s">
        <v>94</v>
      </c>
      <c r="AK4" s="3" t="s">
        <v>95</v>
      </c>
      <c r="AL4" s="2" t="s">
        <v>73</v>
      </c>
      <c r="AM4" s="2" t="s">
        <v>96</v>
      </c>
      <c r="AN4" s="2">
        <v>2167.37</v>
      </c>
      <c r="AO4" s="2">
        <f t="shared" si="0"/>
        <v>2449.1281</v>
      </c>
      <c r="AP4" s="2">
        <f t="shared" si="1"/>
        <v>2591.1775298</v>
      </c>
      <c r="AQ4" s="2" t="s">
        <v>75</v>
      </c>
      <c r="AR4" s="2" t="s">
        <v>73</v>
      </c>
      <c r="AS4" s="2">
        <v>0</v>
      </c>
      <c r="AT4" s="2">
        <v>0</v>
      </c>
      <c r="AU4" s="3" t="s">
        <v>97</v>
      </c>
      <c r="AV4" s="2" t="s">
        <v>109</v>
      </c>
      <c r="AW4" s="2" t="s">
        <v>110</v>
      </c>
      <c r="AX4" s="2" t="s">
        <v>100</v>
      </c>
      <c r="AY4" t="s">
        <v>80</v>
      </c>
    </row>
    <row r="5" ht="13.5" spans="1:51">
      <c r="A5" s="2" t="s">
        <v>51</v>
      </c>
      <c r="B5" s="2" t="s">
        <v>52</v>
      </c>
      <c r="C5" s="2" t="s">
        <v>111</v>
      </c>
      <c r="D5" s="2" t="s">
        <v>111</v>
      </c>
      <c r="E5" s="2" t="s">
        <v>54</v>
      </c>
      <c r="F5" s="2" t="s">
        <v>55</v>
      </c>
      <c r="G5" s="2" t="s">
        <v>112</v>
      </c>
      <c r="H5" s="2" t="s">
        <v>113</v>
      </c>
      <c r="I5" s="2" t="s">
        <v>114</v>
      </c>
      <c r="J5" s="2" t="s">
        <v>115</v>
      </c>
      <c r="K5" s="3" t="s">
        <v>116</v>
      </c>
      <c r="L5" s="3" t="s">
        <v>117</v>
      </c>
      <c r="M5" s="3" t="s">
        <v>118</v>
      </c>
      <c r="N5" s="2">
        <v>16978</v>
      </c>
      <c r="O5" s="2" t="s">
        <v>63</v>
      </c>
      <c r="P5" s="2" t="s">
        <v>52</v>
      </c>
      <c r="Q5" s="2"/>
      <c r="R5" s="2" t="s">
        <v>64</v>
      </c>
      <c r="S5" s="2" t="s">
        <v>65</v>
      </c>
      <c r="T5" s="2" t="s">
        <v>119</v>
      </c>
      <c r="U5" s="2" t="s">
        <v>120</v>
      </c>
      <c r="V5" s="2">
        <v>30.09</v>
      </c>
      <c r="W5" s="2">
        <v>0.17</v>
      </c>
      <c r="X5" s="2">
        <v>90.27</v>
      </c>
      <c r="Y5" s="2">
        <v>21.13</v>
      </c>
      <c r="Z5" s="2">
        <v>3.59</v>
      </c>
      <c r="AA5" s="2">
        <v>0</v>
      </c>
      <c r="AB5" s="2">
        <v>0</v>
      </c>
      <c r="AC5" s="2">
        <v>0</v>
      </c>
      <c r="AD5" s="2">
        <v>0</v>
      </c>
      <c r="AE5" s="2">
        <v>0</v>
      </c>
      <c r="AF5" s="2" t="s">
        <v>68</v>
      </c>
      <c r="AG5" s="2" t="s">
        <v>69</v>
      </c>
      <c r="AH5" s="2" t="s">
        <v>70</v>
      </c>
      <c r="AI5" s="3" t="s">
        <v>71</v>
      </c>
      <c r="AJ5" s="2" t="s">
        <v>94</v>
      </c>
      <c r="AK5" s="3" t="s">
        <v>121</v>
      </c>
      <c r="AL5" s="2" t="s">
        <v>73</v>
      </c>
      <c r="AM5" s="2" t="s">
        <v>74</v>
      </c>
      <c r="AN5" s="2">
        <v>114.99</v>
      </c>
      <c r="AO5" s="2">
        <f t="shared" si="0"/>
        <v>129.9387</v>
      </c>
      <c r="AP5" s="2">
        <f t="shared" si="1"/>
        <v>137.4751446</v>
      </c>
      <c r="AQ5" s="2" t="s">
        <v>75</v>
      </c>
      <c r="AR5" s="2" t="s">
        <v>73</v>
      </c>
      <c r="AS5" s="2">
        <v>0</v>
      </c>
      <c r="AT5" s="2">
        <v>0</v>
      </c>
      <c r="AU5" s="3" t="s">
        <v>122</v>
      </c>
      <c r="AV5" s="2" t="s">
        <v>123</v>
      </c>
      <c r="AW5" s="2" t="s">
        <v>124</v>
      </c>
      <c r="AX5" s="2" t="s">
        <v>125</v>
      </c>
      <c r="AY5" t="s">
        <v>80</v>
      </c>
    </row>
    <row r="6" spans="1:51">
      <c r="A6" s="2" t="s">
        <v>51</v>
      </c>
      <c r="B6" s="2" t="s">
        <v>52</v>
      </c>
      <c r="C6" s="2" t="s">
        <v>126</v>
      </c>
      <c r="D6" s="2" t="s">
        <v>126</v>
      </c>
      <c r="E6" s="2" t="s">
        <v>54</v>
      </c>
      <c r="F6" s="2" t="s">
        <v>127</v>
      </c>
      <c r="G6" s="2" t="s">
        <v>128</v>
      </c>
      <c r="H6" s="2" t="s">
        <v>129</v>
      </c>
      <c r="I6" s="2" t="s">
        <v>130</v>
      </c>
      <c r="J6" s="2" t="s">
        <v>131</v>
      </c>
      <c r="K6" s="3" t="s">
        <v>132</v>
      </c>
      <c r="L6" s="3" t="s">
        <v>133</v>
      </c>
      <c r="M6" s="3" t="s">
        <v>134</v>
      </c>
      <c r="N6" s="2">
        <v>13086</v>
      </c>
      <c r="O6" s="2" t="s">
        <v>63</v>
      </c>
      <c r="P6" s="2" t="s">
        <v>52</v>
      </c>
      <c r="Q6" s="2"/>
      <c r="R6" s="2" t="s">
        <v>64</v>
      </c>
      <c r="S6" s="2" t="s">
        <v>65</v>
      </c>
      <c r="T6" s="2" t="s">
        <v>66</v>
      </c>
      <c r="U6" s="2" t="s">
        <v>67</v>
      </c>
      <c r="V6" s="2">
        <v>30.09</v>
      </c>
      <c r="W6" s="2">
        <v>0.17</v>
      </c>
      <c r="X6" s="2">
        <v>90.27</v>
      </c>
      <c r="Y6" s="2">
        <v>17.45</v>
      </c>
      <c r="Z6" s="2">
        <v>2.97</v>
      </c>
      <c r="AA6" s="2">
        <v>0</v>
      </c>
      <c r="AB6" s="2">
        <v>0</v>
      </c>
      <c r="AC6" s="2">
        <v>404.32</v>
      </c>
      <c r="AD6" s="2">
        <v>258.62</v>
      </c>
      <c r="AE6" s="2">
        <v>0</v>
      </c>
      <c r="AF6" s="2" t="s">
        <v>68</v>
      </c>
      <c r="AG6" s="2" t="s">
        <v>69</v>
      </c>
      <c r="AH6" s="2" t="s">
        <v>70</v>
      </c>
      <c r="AI6" s="3" t="s">
        <v>71</v>
      </c>
      <c r="AJ6" s="2" t="s">
        <v>94</v>
      </c>
      <c r="AK6" s="3" t="s">
        <v>135</v>
      </c>
      <c r="AL6" s="2" t="s">
        <v>73</v>
      </c>
      <c r="AM6" s="2" t="s">
        <v>74</v>
      </c>
      <c r="AN6" s="2">
        <v>773.63</v>
      </c>
      <c r="AO6" s="2">
        <f t="shared" si="0"/>
        <v>874.2019</v>
      </c>
      <c r="AP6" s="2">
        <f t="shared" si="1"/>
        <v>924.9056102</v>
      </c>
      <c r="AQ6" s="2" t="s">
        <v>75</v>
      </c>
      <c r="AR6" s="2" t="s">
        <v>73</v>
      </c>
      <c r="AS6" s="2">
        <v>1</v>
      </c>
      <c r="AT6" s="2">
        <v>1</v>
      </c>
      <c r="AU6" s="3" t="s">
        <v>136</v>
      </c>
      <c r="AV6" s="2" t="s">
        <v>137</v>
      </c>
      <c r="AW6" s="2" t="s">
        <v>124</v>
      </c>
      <c r="AX6" s="2" t="s">
        <v>138</v>
      </c>
      <c r="AY6" t="s">
        <v>80</v>
      </c>
    </row>
    <row r="7" spans="1:51">
      <c r="A7" s="2" t="s">
        <v>139</v>
      </c>
      <c r="B7" s="2" t="s">
        <v>140</v>
      </c>
      <c r="C7" s="2" t="s">
        <v>141</v>
      </c>
      <c r="D7" s="2" t="s">
        <v>141</v>
      </c>
      <c r="E7" s="2" t="s">
        <v>54</v>
      </c>
      <c r="F7" s="2" t="s">
        <v>55</v>
      </c>
      <c r="G7" s="2" t="s">
        <v>142</v>
      </c>
      <c r="H7" s="2" t="s">
        <v>143</v>
      </c>
      <c r="I7" s="2" t="s">
        <v>144</v>
      </c>
      <c r="J7" s="2" t="s">
        <v>145</v>
      </c>
      <c r="K7" s="3" t="s">
        <v>146</v>
      </c>
      <c r="L7" s="3" t="s">
        <v>147</v>
      </c>
      <c r="M7" s="3" t="s">
        <v>148</v>
      </c>
      <c r="N7" s="2">
        <v>22895</v>
      </c>
      <c r="O7" s="2" t="s">
        <v>63</v>
      </c>
      <c r="P7" s="2" t="s">
        <v>149</v>
      </c>
      <c r="Q7" s="2"/>
      <c r="R7" s="2" t="s">
        <v>64</v>
      </c>
      <c r="S7" s="2" t="s">
        <v>65</v>
      </c>
      <c r="T7" s="2" t="s">
        <v>66</v>
      </c>
      <c r="U7" s="2" t="s">
        <v>67</v>
      </c>
      <c r="V7" s="2">
        <v>30.09</v>
      </c>
      <c r="W7" s="2">
        <v>0.17</v>
      </c>
      <c r="X7" s="2">
        <v>90.27</v>
      </c>
      <c r="Y7" s="2">
        <v>17.45</v>
      </c>
      <c r="Z7" s="2">
        <v>2.97</v>
      </c>
      <c r="AA7" s="2">
        <v>0</v>
      </c>
      <c r="AB7" s="2">
        <v>0</v>
      </c>
      <c r="AC7" s="2">
        <v>0</v>
      </c>
      <c r="AD7" s="2">
        <v>0</v>
      </c>
      <c r="AE7" s="2">
        <v>0</v>
      </c>
      <c r="AF7" s="2" t="s">
        <v>68</v>
      </c>
      <c r="AG7" s="2" t="s">
        <v>69</v>
      </c>
      <c r="AH7" s="2" t="s">
        <v>70</v>
      </c>
      <c r="AI7" s="3" t="s">
        <v>150</v>
      </c>
      <c r="AJ7" s="2" t="s">
        <v>151</v>
      </c>
      <c r="AK7" s="3" t="s">
        <v>152</v>
      </c>
      <c r="AL7" s="2" t="s">
        <v>73</v>
      </c>
      <c r="AM7" s="2" t="s">
        <v>153</v>
      </c>
      <c r="AN7" s="2">
        <v>110.69</v>
      </c>
      <c r="AO7" s="2">
        <f t="shared" si="0"/>
        <v>125.0797</v>
      </c>
      <c r="AP7" s="2">
        <f t="shared" si="1"/>
        <v>132.3343226</v>
      </c>
      <c r="AQ7" s="2" t="s">
        <v>75</v>
      </c>
      <c r="AR7" s="2" t="s">
        <v>73</v>
      </c>
      <c r="AS7" s="2">
        <v>0</v>
      </c>
      <c r="AT7" s="2">
        <v>0</v>
      </c>
      <c r="AU7" s="3" t="s">
        <v>154</v>
      </c>
      <c r="AV7" s="2" t="s">
        <v>155</v>
      </c>
      <c r="AW7" s="2" t="s">
        <v>156</v>
      </c>
      <c r="AX7" s="2" t="s">
        <v>157</v>
      </c>
      <c r="AY7" t="s">
        <v>80</v>
      </c>
    </row>
    <row r="8" spans="1:51">
      <c r="A8" s="2" t="s">
        <v>158</v>
      </c>
      <c r="B8" s="2" t="s">
        <v>159</v>
      </c>
      <c r="C8" s="2" t="s">
        <v>160</v>
      </c>
      <c r="D8" s="2" t="s">
        <v>160</v>
      </c>
      <c r="E8" s="2" t="s">
        <v>54</v>
      </c>
      <c r="F8" s="2" t="s">
        <v>55</v>
      </c>
      <c r="G8" s="2" t="s">
        <v>161</v>
      </c>
      <c r="H8" s="2" t="s">
        <v>162</v>
      </c>
      <c r="I8" s="2" t="s">
        <v>163</v>
      </c>
      <c r="J8" s="2" t="s">
        <v>145</v>
      </c>
      <c r="K8" s="3" t="s">
        <v>164</v>
      </c>
      <c r="L8" s="3" t="s">
        <v>165</v>
      </c>
      <c r="M8" s="3" t="s">
        <v>166</v>
      </c>
      <c r="N8" s="2">
        <v>101627</v>
      </c>
      <c r="O8" s="2" t="s">
        <v>63</v>
      </c>
      <c r="P8" s="2" t="s">
        <v>159</v>
      </c>
      <c r="Q8" s="2"/>
      <c r="R8" s="2" t="s">
        <v>64</v>
      </c>
      <c r="S8" s="2" t="s">
        <v>65</v>
      </c>
      <c r="T8" s="2" t="s">
        <v>119</v>
      </c>
      <c r="U8" s="2" t="s">
        <v>120</v>
      </c>
      <c r="V8" s="2">
        <v>30.09</v>
      </c>
      <c r="W8" s="2">
        <v>0.17</v>
      </c>
      <c r="X8" s="2">
        <v>105.27</v>
      </c>
      <c r="Y8" s="2">
        <v>21.13</v>
      </c>
      <c r="Z8" s="2">
        <v>3.59</v>
      </c>
      <c r="AA8" s="2">
        <v>0</v>
      </c>
      <c r="AB8" s="2">
        <v>0</v>
      </c>
      <c r="AC8" s="2">
        <v>0</v>
      </c>
      <c r="AD8" s="2">
        <v>0</v>
      </c>
      <c r="AE8" s="2">
        <v>0</v>
      </c>
      <c r="AF8" s="2" t="s">
        <v>68</v>
      </c>
      <c r="AG8" s="2" t="s">
        <v>69</v>
      </c>
      <c r="AH8" s="2" t="s">
        <v>70</v>
      </c>
      <c r="AI8" s="3" t="s">
        <v>167</v>
      </c>
      <c r="AJ8" s="2" t="s">
        <v>151</v>
      </c>
      <c r="AK8" s="3" t="s">
        <v>168</v>
      </c>
      <c r="AL8" s="2" t="s">
        <v>73</v>
      </c>
      <c r="AM8" s="2" t="s">
        <v>169</v>
      </c>
      <c r="AN8" s="2">
        <v>129.99</v>
      </c>
      <c r="AO8" s="2">
        <f t="shared" si="0"/>
        <v>146.8887</v>
      </c>
      <c r="AP8" s="2">
        <f t="shared" si="1"/>
        <v>155.4082446</v>
      </c>
      <c r="AQ8" s="2" t="s">
        <v>75</v>
      </c>
      <c r="AR8" s="2" t="s">
        <v>73</v>
      </c>
      <c r="AS8" s="2">
        <v>0</v>
      </c>
      <c r="AT8" s="2">
        <v>0</v>
      </c>
      <c r="AU8" s="3" t="s">
        <v>170</v>
      </c>
      <c r="AV8" s="2" t="s">
        <v>171</v>
      </c>
      <c r="AW8" s="2" t="s">
        <v>172</v>
      </c>
      <c r="AX8" s="2" t="s">
        <v>173</v>
      </c>
      <c r="AY8" t="s">
        <v>80</v>
      </c>
    </row>
    <row r="9" spans="1:51">
      <c r="A9" s="2" t="s">
        <v>174</v>
      </c>
      <c r="B9" s="2" t="s">
        <v>175</v>
      </c>
      <c r="C9" s="2" t="s">
        <v>176</v>
      </c>
      <c r="D9" s="2" t="s">
        <v>176</v>
      </c>
      <c r="E9" s="2" t="s">
        <v>54</v>
      </c>
      <c r="F9" s="2" t="s">
        <v>55</v>
      </c>
      <c r="G9" s="2" t="s">
        <v>177</v>
      </c>
      <c r="H9" s="2" t="s">
        <v>178</v>
      </c>
      <c r="I9" s="2" t="s">
        <v>179</v>
      </c>
      <c r="J9" s="2" t="s">
        <v>59</v>
      </c>
      <c r="K9" s="3" t="s">
        <v>180</v>
      </c>
      <c r="L9" s="3" t="s">
        <v>181</v>
      </c>
      <c r="M9" s="3" t="s">
        <v>182</v>
      </c>
      <c r="N9" s="2">
        <v>37340</v>
      </c>
      <c r="O9" s="2" t="s">
        <v>63</v>
      </c>
      <c r="P9" s="2" t="s">
        <v>175</v>
      </c>
      <c r="Q9" s="2"/>
      <c r="R9" s="2" t="s">
        <v>64</v>
      </c>
      <c r="S9" s="2" t="s">
        <v>65</v>
      </c>
      <c r="T9" s="2" t="s">
        <v>66</v>
      </c>
      <c r="U9" s="2" t="s">
        <v>67</v>
      </c>
      <c r="V9" s="2">
        <v>30.09</v>
      </c>
      <c r="W9" s="2">
        <v>0.17</v>
      </c>
      <c r="X9" s="2">
        <v>105.27</v>
      </c>
      <c r="Y9" s="2">
        <v>17.45</v>
      </c>
      <c r="Z9" s="2">
        <v>2.97</v>
      </c>
      <c r="AA9" s="2">
        <v>0</v>
      </c>
      <c r="AB9" s="2">
        <v>0</v>
      </c>
      <c r="AC9" s="2">
        <v>0</v>
      </c>
      <c r="AD9" s="2">
        <v>0</v>
      </c>
      <c r="AE9" s="2">
        <v>0</v>
      </c>
      <c r="AF9" s="2" t="s">
        <v>68</v>
      </c>
      <c r="AG9" s="2" t="s">
        <v>69</v>
      </c>
      <c r="AH9" s="2" t="s">
        <v>70</v>
      </c>
      <c r="AI9" s="3" t="s">
        <v>167</v>
      </c>
      <c r="AJ9" s="2" t="s">
        <v>151</v>
      </c>
      <c r="AK9" s="3" t="s">
        <v>152</v>
      </c>
      <c r="AL9" s="2" t="s">
        <v>73</v>
      </c>
      <c r="AM9" s="2" t="s">
        <v>183</v>
      </c>
      <c r="AN9" s="2">
        <v>125.69</v>
      </c>
      <c r="AO9" s="2">
        <f t="shared" si="0"/>
        <v>142.0297</v>
      </c>
      <c r="AP9" s="2">
        <f t="shared" si="1"/>
        <v>150.2674226</v>
      </c>
      <c r="AQ9" s="2" t="s">
        <v>75</v>
      </c>
      <c r="AR9" s="2" t="s">
        <v>73</v>
      </c>
      <c r="AS9" s="2">
        <v>0</v>
      </c>
      <c r="AT9" s="2">
        <v>0</v>
      </c>
      <c r="AU9" s="3" t="s">
        <v>184</v>
      </c>
      <c r="AV9" s="2" t="s">
        <v>185</v>
      </c>
      <c r="AW9" s="2" t="s">
        <v>186</v>
      </c>
      <c r="AX9" s="2" t="s">
        <v>187</v>
      </c>
      <c r="AY9" t="s">
        <v>80</v>
      </c>
    </row>
    <row r="10" spans="1:51">
      <c r="A10" s="2" t="s">
        <v>158</v>
      </c>
      <c r="B10" s="2" t="s">
        <v>159</v>
      </c>
      <c r="C10" s="2" t="s">
        <v>188</v>
      </c>
      <c r="D10" s="2" t="s">
        <v>188</v>
      </c>
      <c r="E10" s="2" t="s">
        <v>54</v>
      </c>
      <c r="F10" s="2" t="s">
        <v>127</v>
      </c>
      <c r="G10" s="2" t="s">
        <v>161</v>
      </c>
      <c r="H10" s="2" t="s">
        <v>189</v>
      </c>
      <c r="I10" s="2" t="s">
        <v>190</v>
      </c>
      <c r="J10" s="2" t="s">
        <v>145</v>
      </c>
      <c r="K10" s="3" t="s">
        <v>191</v>
      </c>
      <c r="L10" s="3" t="s">
        <v>192</v>
      </c>
      <c r="M10" s="3" t="s">
        <v>193</v>
      </c>
      <c r="N10" s="2">
        <v>16274</v>
      </c>
      <c r="O10" s="2" t="s">
        <v>63</v>
      </c>
      <c r="P10" s="2" t="s">
        <v>159</v>
      </c>
      <c r="Q10" s="2"/>
      <c r="R10" s="2" t="s">
        <v>64</v>
      </c>
      <c r="S10" s="2" t="s">
        <v>65</v>
      </c>
      <c r="T10" s="2" t="s">
        <v>119</v>
      </c>
      <c r="U10" s="2" t="s">
        <v>120</v>
      </c>
      <c r="V10" s="2">
        <v>30.09</v>
      </c>
      <c r="W10" s="2">
        <v>0.17</v>
      </c>
      <c r="X10" s="2">
        <v>105.27</v>
      </c>
      <c r="Y10" s="2">
        <v>21.13</v>
      </c>
      <c r="Z10" s="2">
        <v>3.59</v>
      </c>
      <c r="AA10" s="2">
        <v>0</v>
      </c>
      <c r="AB10" s="2">
        <v>0</v>
      </c>
      <c r="AC10" s="2">
        <v>557.03</v>
      </c>
      <c r="AD10" s="2">
        <v>258.62</v>
      </c>
      <c r="AE10" s="2">
        <v>0</v>
      </c>
      <c r="AF10" s="2" t="s">
        <v>68</v>
      </c>
      <c r="AG10" s="2" t="s">
        <v>69</v>
      </c>
      <c r="AH10" s="2" t="s">
        <v>70</v>
      </c>
      <c r="AI10" s="3" t="s">
        <v>167</v>
      </c>
      <c r="AJ10" s="2" t="s">
        <v>94</v>
      </c>
      <c r="AK10" s="3" t="s">
        <v>194</v>
      </c>
      <c r="AL10" s="2" t="s">
        <v>73</v>
      </c>
      <c r="AM10" s="2" t="s">
        <v>169</v>
      </c>
      <c r="AN10" s="2">
        <v>945.64</v>
      </c>
      <c r="AO10" s="2">
        <f t="shared" si="0"/>
        <v>1068.5732</v>
      </c>
      <c r="AP10" s="2">
        <f t="shared" si="1"/>
        <v>1130.5504456</v>
      </c>
      <c r="AQ10" s="2" t="s">
        <v>75</v>
      </c>
      <c r="AR10" s="2" t="s">
        <v>73</v>
      </c>
      <c r="AS10" s="2">
        <v>1</v>
      </c>
      <c r="AT10" s="2">
        <v>1</v>
      </c>
      <c r="AU10" s="3" t="s">
        <v>193</v>
      </c>
      <c r="AV10" s="2" t="s">
        <v>195</v>
      </c>
      <c r="AW10" s="2" t="s">
        <v>196</v>
      </c>
      <c r="AX10" s="2" t="s">
        <v>197</v>
      </c>
      <c r="AY10" t="s">
        <v>80</v>
      </c>
    </row>
    <row r="11" ht="13.5" spans="1:51">
      <c r="A11" s="2" t="s">
        <v>198</v>
      </c>
      <c r="B11" s="2" t="s">
        <v>199</v>
      </c>
      <c r="C11" s="2" t="s">
        <v>200</v>
      </c>
      <c r="D11" s="2" t="s">
        <v>200</v>
      </c>
      <c r="E11" s="2" t="s">
        <v>54</v>
      </c>
      <c r="F11" s="2" t="s">
        <v>55</v>
      </c>
      <c r="G11" s="2" t="s">
        <v>201</v>
      </c>
      <c r="H11" s="2" t="s">
        <v>202</v>
      </c>
      <c r="I11" s="2" t="s">
        <v>203</v>
      </c>
      <c r="J11" s="2" t="s">
        <v>145</v>
      </c>
      <c r="K11" s="3" t="s">
        <v>204</v>
      </c>
      <c r="L11" s="3" t="s">
        <v>205</v>
      </c>
      <c r="M11" s="3" t="s">
        <v>206</v>
      </c>
      <c r="N11" s="2">
        <v>69972</v>
      </c>
      <c r="O11" s="2" t="s">
        <v>63</v>
      </c>
      <c r="P11" s="2" t="s">
        <v>199</v>
      </c>
      <c r="Q11" s="2"/>
      <c r="R11" s="2" t="s">
        <v>64</v>
      </c>
      <c r="S11" s="2" t="s">
        <v>65</v>
      </c>
      <c r="T11" s="2" t="s">
        <v>119</v>
      </c>
      <c r="U11" s="2" t="s">
        <v>120</v>
      </c>
      <c r="V11" s="2">
        <v>30.09</v>
      </c>
      <c r="W11" s="2">
        <v>0.17</v>
      </c>
      <c r="X11" s="2">
        <v>90.27</v>
      </c>
      <c r="Y11" s="2">
        <v>21.13</v>
      </c>
      <c r="Z11" s="2">
        <v>3.59</v>
      </c>
      <c r="AA11" s="2">
        <v>0</v>
      </c>
      <c r="AB11" s="2">
        <v>0</v>
      </c>
      <c r="AC11" s="2">
        <v>0</v>
      </c>
      <c r="AD11" s="2">
        <v>0</v>
      </c>
      <c r="AE11" s="2">
        <v>0</v>
      </c>
      <c r="AF11" s="2" t="s">
        <v>68</v>
      </c>
      <c r="AG11" s="2" t="s">
        <v>69</v>
      </c>
      <c r="AH11" s="2" t="s">
        <v>70</v>
      </c>
      <c r="AI11" s="3" t="s">
        <v>167</v>
      </c>
      <c r="AJ11" s="2" t="s">
        <v>151</v>
      </c>
      <c r="AK11" s="3" t="s">
        <v>207</v>
      </c>
      <c r="AL11" s="2" t="s">
        <v>73</v>
      </c>
      <c r="AM11" s="2" t="s">
        <v>208</v>
      </c>
      <c r="AN11" s="2">
        <v>114.99</v>
      </c>
      <c r="AO11" s="2">
        <f t="shared" si="0"/>
        <v>129.9387</v>
      </c>
      <c r="AP11" s="2">
        <f t="shared" si="1"/>
        <v>137.4751446</v>
      </c>
      <c r="AQ11" s="2" t="s">
        <v>75</v>
      </c>
      <c r="AR11" s="2" t="s">
        <v>73</v>
      </c>
      <c r="AS11" s="2">
        <v>0</v>
      </c>
      <c r="AT11" s="2">
        <v>0</v>
      </c>
      <c r="AU11" s="3" t="s">
        <v>209</v>
      </c>
      <c r="AV11" s="2" t="s">
        <v>210</v>
      </c>
      <c r="AW11" s="2" t="s">
        <v>211</v>
      </c>
      <c r="AX11" s="2" t="s">
        <v>212</v>
      </c>
      <c r="AY11" t="s">
        <v>80</v>
      </c>
    </row>
    <row r="12" ht="13.5" spans="1:51">
      <c r="A12" s="2" t="s">
        <v>213</v>
      </c>
      <c r="B12" s="2" t="s">
        <v>214</v>
      </c>
      <c r="C12" s="2" t="s">
        <v>215</v>
      </c>
      <c r="D12" s="2" t="s">
        <v>215</v>
      </c>
      <c r="E12" s="2" t="s">
        <v>54</v>
      </c>
      <c r="F12" s="2" t="s">
        <v>127</v>
      </c>
      <c r="G12" s="2" t="s">
        <v>216</v>
      </c>
      <c r="H12" s="2" t="s">
        <v>217</v>
      </c>
      <c r="I12" s="2" t="s">
        <v>218</v>
      </c>
      <c r="J12" s="2" t="s">
        <v>145</v>
      </c>
      <c r="K12" s="3" t="s">
        <v>219</v>
      </c>
      <c r="L12" s="3" t="s">
        <v>220</v>
      </c>
      <c r="M12" s="3" t="s">
        <v>118</v>
      </c>
      <c r="N12" s="2">
        <v>83085</v>
      </c>
      <c r="O12" s="2" t="s">
        <v>63</v>
      </c>
      <c r="P12" s="2" t="s">
        <v>214</v>
      </c>
      <c r="Q12" s="2"/>
      <c r="R12" s="2" t="s">
        <v>64</v>
      </c>
      <c r="S12" s="2" t="s">
        <v>65</v>
      </c>
      <c r="T12" s="2" t="s">
        <v>221</v>
      </c>
      <c r="U12" s="2" t="s">
        <v>222</v>
      </c>
      <c r="V12" s="2">
        <v>30.09</v>
      </c>
      <c r="W12" s="2">
        <v>0.17</v>
      </c>
      <c r="X12" s="2">
        <v>90.27</v>
      </c>
      <c r="Y12" s="2">
        <v>727.81</v>
      </c>
      <c r="Z12" s="2">
        <v>123.73</v>
      </c>
      <c r="AA12" s="2">
        <v>0</v>
      </c>
      <c r="AB12" s="2">
        <v>0</v>
      </c>
      <c r="AC12" s="2">
        <v>603.91</v>
      </c>
      <c r="AD12" s="2">
        <v>344.82</v>
      </c>
      <c r="AE12" s="2">
        <v>0</v>
      </c>
      <c r="AF12" s="2" t="s">
        <v>68</v>
      </c>
      <c r="AG12" s="2" t="s">
        <v>69</v>
      </c>
      <c r="AH12" s="2" t="s">
        <v>70</v>
      </c>
      <c r="AI12" s="3" t="s">
        <v>223</v>
      </c>
      <c r="AJ12" s="2" t="s">
        <v>94</v>
      </c>
      <c r="AK12" s="3" t="s">
        <v>224</v>
      </c>
      <c r="AL12" s="2" t="s">
        <v>73</v>
      </c>
      <c r="AM12" s="2" t="s">
        <v>225</v>
      </c>
      <c r="AN12" s="2">
        <v>1890.54</v>
      </c>
      <c r="AO12" s="2">
        <f t="shared" si="0"/>
        <v>2136.3102</v>
      </c>
      <c r="AP12" s="2">
        <f t="shared" si="1"/>
        <v>2260.2161916</v>
      </c>
      <c r="AQ12" s="2" t="s">
        <v>75</v>
      </c>
      <c r="AR12" s="2" t="s">
        <v>73</v>
      </c>
      <c r="AS12" s="2">
        <v>1</v>
      </c>
      <c r="AT12" s="2">
        <v>1</v>
      </c>
      <c r="AU12" s="3" t="s">
        <v>226</v>
      </c>
      <c r="AV12" s="2" t="s">
        <v>227</v>
      </c>
      <c r="AW12" s="2" t="s">
        <v>228</v>
      </c>
      <c r="AX12" s="2" t="s">
        <v>229</v>
      </c>
      <c r="AY12" t="s">
        <v>80</v>
      </c>
    </row>
    <row r="13" ht="13.5" spans="1:51">
      <c r="A13" s="2" t="s">
        <v>213</v>
      </c>
      <c r="B13" s="2" t="s">
        <v>214</v>
      </c>
      <c r="C13" s="2" t="s">
        <v>230</v>
      </c>
      <c r="D13" s="2" t="s">
        <v>230</v>
      </c>
      <c r="E13" s="2" t="s">
        <v>54</v>
      </c>
      <c r="F13" s="2" t="s">
        <v>55</v>
      </c>
      <c r="G13" s="2" t="s">
        <v>231</v>
      </c>
      <c r="H13" s="2" t="s">
        <v>232</v>
      </c>
      <c r="I13" s="2" t="s">
        <v>233</v>
      </c>
      <c r="J13" s="2" t="s">
        <v>145</v>
      </c>
      <c r="K13" s="3" t="s">
        <v>234</v>
      </c>
      <c r="L13" s="3" t="s">
        <v>235</v>
      </c>
      <c r="M13" s="3" t="s">
        <v>236</v>
      </c>
      <c r="N13" s="2">
        <v>35056</v>
      </c>
      <c r="O13" s="2" t="s">
        <v>63</v>
      </c>
      <c r="P13" s="2" t="s">
        <v>214</v>
      </c>
      <c r="Q13" s="2"/>
      <c r="R13" s="2" t="s">
        <v>64</v>
      </c>
      <c r="S13" s="2" t="s">
        <v>65</v>
      </c>
      <c r="T13" s="2" t="s">
        <v>221</v>
      </c>
      <c r="U13" s="2" t="s">
        <v>222</v>
      </c>
      <c r="V13" s="2">
        <v>30.09</v>
      </c>
      <c r="W13" s="2">
        <v>0.17</v>
      </c>
      <c r="X13" s="2">
        <v>90.27</v>
      </c>
      <c r="Y13" s="2">
        <v>727.81</v>
      </c>
      <c r="Z13" s="2">
        <v>123.73</v>
      </c>
      <c r="AA13" s="2">
        <v>0</v>
      </c>
      <c r="AB13" s="2">
        <v>0</v>
      </c>
      <c r="AC13" s="2">
        <v>0</v>
      </c>
      <c r="AD13" s="2">
        <v>0</v>
      </c>
      <c r="AE13" s="2">
        <v>0</v>
      </c>
      <c r="AF13" s="2" t="s">
        <v>68</v>
      </c>
      <c r="AG13" s="2" t="s">
        <v>69</v>
      </c>
      <c r="AH13" s="2" t="s">
        <v>70</v>
      </c>
      <c r="AI13" s="3" t="s">
        <v>223</v>
      </c>
      <c r="AJ13" s="2" t="s">
        <v>151</v>
      </c>
      <c r="AK13" s="3" t="s">
        <v>237</v>
      </c>
      <c r="AL13" s="2" t="s">
        <v>73</v>
      </c>
      <c r="AM13" s="2" t="s">
        <v>238</v>
      </c>
      <c r="AN13" s="2">
        <v>941.81</v>
      </c>
      <c r="AO13" s="2">
        <f t="shared" si="0"/>
        <v>1064.2453</v>
      </c>
      <c r="AP13" s="2">
        <f t="shared" si="1"/>
        <v>1125.9715274</v>
      </c>
      <c r="AQ13" s="2" t="s">
        <v>75</v>
      </c>
      <c r="AR13" s="2" t="s">
        <v>73</v>
      </c>
      <c r="AS13" s="2">
        <v>0</v>
      </c>
      <c r="AT13" s="2">
        <v>0</v>
      </c>
      <c r="AU13" s="3" t="s">
        <v>239</v>
      </c>
      <c r="AV13" s="2" t="s">
        <v>240</v>
      </c>
      <c r="AW13" s="2" t="s">
        <v>241</v>
      </c>
      <c r="AX13" s="2" t="s">
        <v>229</v>
      </c>
      <c r="AY13" t="s">
        <v>80</v>
      </c>
    </row>
    <row r="14" ht="13.5" spans="1:51">
      <c r="A14" s="2" t="s">
        <v>242</v>
      </c>
      <c r="B14" s="2" t="s">
        <v>243</v>
      </c>
      <c r="C14" s="2" t="s">
        <v>244</v>
      </c>
      <c r="D14" s="2" t="s">
        <v>244</v>
      </c>
      <c r="E14" s="2" t="s">
        <v>54</v>
      </c>
      <c r="F14" s="2" t="s">
        <v>55</v>
      </c>
      <c r="G14" s="2" t="s">
        <v>245</v>
      </c>
      <c r="H14" s="2" t="s">
        <v>246</v>
      </c>
      <c r="I14" s="2" t="s">
        <v>247</v>
      </c>
      <c r="J14" s="2" t="s">
        <v>248</v>
      </c>
      <c r="K14" s="3" t="s">
        <v>249</v>
      </c>
      <c r="L14" s="3" t="s">
        <v>250</v>
      </c>
      <c r="M14" s="3" t="s">
        <v>251</v>
      </c>
      <c r="N14" s="2">
        <v>26862</v>
      </c>
      <c r="O14" s="2" t="s">
        <v>63</v>
      </c>
      <c r="P14" s="2" t="s">
        <v>252</v>
      </c>
      <c r="Q14" s="2"/>
      <c r="R14" s="2" t="s">
        <v>64</v>
      </c>
      <c r="S14" s="2" t="s">
        <v>65</v>
      </c>
      <c r="T14" s="2" t="s">
        <v>253</v>
      </c>
      <c r="U14" s="2" t="s">
        <v>254</v>
      </c>
      <c r="V14" s="2">
        <v>30.09</v>
      </c>
      <c r="W14" s="2">
        <v>0.17</v>
      </c>
      <c r="X14" s="2">
        <v>90.27</v>
      </c>
      <c r="Y14" s="2">
        <v>127.62</v>
      </c>
      <c r="Z14" s="2">
        <v>21.7</v>
      </c>
      <c r="AA14" s="2">
        <v>0</v>
      </c>
      <c r="AB14" s="2">
        <v>0</v>
      </c>
      <c r="AC14" s="2">
        <v>0</v>
      </c>
      <c r="AD14" s="2">
        <v>0</v>
      </c>
      <c r="AE14" s="2">
        <v>0</v>
      </c>
      <c r="AF14" s="2" t="s">
        <v>68</v>
      </c>
      <c r="AG14" s="2" t="s">
        <v>69</v>
      </c>
      <c r="AH14" s="2" t="s">
        <v>70</v>
      </c>
      <c r="AI14" s="3" t="s">
        <v>255</v>
      </c>
      <c r="AJ14" s="2" t="s">
        <v>151</v>
      </c>
      <c r="AK14" s="3" t="s">
        <v>152</v>
      </c>
      <c r="AL14" s="2" t="s">
        <v>73</v>
      </c>
      <c r="AM14" s="2" t="s">
        <v>256</v>
      </c>
      <c r="AN14" s="2">
        <v>239.59</v>
      </c>
      <c r="AO14" s="2">
        <f t="shared" si="0"/>
        <v>270.7367</v>
      </c>
      <c r="AP14" s="2">
        <f t="shared" si="1"/>
        <v>286.4394286</v>
      </c>
      <c r="AQ14" s="2" t="s">
        <v>75</v>
      </c>
      <c r="AR14" s="2" t="s">
        <v>73</v>
      </c>
      <c r="AS14" s="2">
        <v>0</v>
      </c>
      <c r="AT14" s="2">
        <v>0</v>
      </c>
      <c r="AU14" s="3" t="s">
        <v>251</v>
      </c>
      <c r="AV14" s="2" t="s">
        <v>257</v>
      </c>
      <c r="AW14" s="2" t="s">
        <v>258</v>
      </c>
      <c r="AX14" s="2" t="s">
        <v>259</v>
      </c>
      <c r="AY14" t="s">
        <v>80</v>
      </c>
    </row>
    <row r="15" spans="1:51">
      <c r="A15" s="2" t="s">
        <v>51</v>
      </c>
      <c r="B15" s="2" t="s">
        <v>52</v>
      </c>
      <c r="C15" s="2" t="s">
        <v>260</v>
      </c>
      <c r="D15" s="2" t="s">
        <v>260</v>
      </c>
      <c r="E15" s="2" t="s">
        <v>54</v>
      </c>
      <c r="F15" s="2" t="s">
        <v>127</v>
      </c>
      <c r="G15" s="2" t="s">
        <v>261</v>
      </c>
      <c r="H15" s="2" t="s">
        <v>262</v>
      </c>
      <c r="I15" s="2" t="s">
        <v>263</v>
      </c>
      <c r="J15" s="2" t="s">
        <v>88</v>
      </c>
      <c r="K15" s="3" t="s">
        <v>264</v>
      </c>
      <c r="L15" s="3" t="s">
        <v>265</v>
      </c>
      <c r="M15" s="3" t="s">
        <v>266</v>
      </c>
      <c r="N15" s="2">
        <v>25000</v>
      </c>
      <c r="O15" s="2" t="s">
        <v>63</v>
      </c>
      <c r="P15" s="2" t="s">
        <v>52</v>
      </c>
      <c r="Q15" s="2"/>
      <c r="R15" s="2" t="s">
        <v>64</v>
      </c>
      <c r="S15" s="2" t="s">
        <v>65</v>
      </c>
      <c r="T15" s="2" t="s">
        <v>267</v>
      </c>
      <c r="U15" s="2" t="s">
        <v>268</v>
      </c>
      <c r="V15" s="2">
        <v>30.09</v>
      </c>
      <c r="W15" s="2">
        <v>0.17</v>
      </c>
      <c r="X15" s="2">
        <v>90.27</v>
      </c>
      <c r="Y15" s="2">
        <v>104.41</v>
      </c>
      <c r="Z15" s="2">
        <v>17.75</v>
      </c>
      <c r="AA15" s="2">
        <v>0</v>
      </c>
      <c r="AB15" s="2">
        <v>0</v>
      </c>
      <c r="AC15" s="2">
        <v>284.78</v>
      </c>
      <c r="AD15" s="2">
        <v>172.41</v>
      </c>
      <c r="AE15" s="2">
        <v>0</v>
      </c>
      <c r="AF15" s="2" t="s">
        <v>68</v>
      </c>
      <c r="AG15" s="2" t="s">
        <v>69</v>
      </c>
      <c r="AH15" s="2" t="s">
        <v>70</v>
      </c>
      <c r="AI15" s="3" t="s">
        <v>71</v>
      </c>
      <c r="AJ15" s="2" t="s">
        <v>94</v>
      </c>
      <c r="AK15" s="3" t="s">
        <v>224</v>
      </c>
      <c r="AL15" s="2" t="s">
        <v>73</v>
      </c>
      <c r="AM15" s="2" t="s">
        <v>74</v>
      </c>
      <c r="AN15" s="2">
        <v>669.62</v>
      </c>
      <c r="AO15" s="2">
        <f t="shared" si="0"/>
        <v>756.6706</v>
      </c>
      <c r="AP15" s="2">
        <f t="shared" si="1"/>
        <v>800.5574948</v>
      </c>
      <c r="AQ15" s="2" t="s">
        <v>75</v>
      </c>
      <c r="AR15" s="2" t="s">
        <v>73</v>
      </c>
      <c r="AS15" s="2">
        <v>1</v>
      </c>
      <c r="AT15" s="2">
        <v>1</v>
      </c>
      <c r="AU15" s="3" t="s">
        <v>226</v>
      </c>
      <c r="AV15" s="2" t="s">
        <v>269</v>
      </c>
      <c r="AW15" s="2" t="s">
        <v>270</v>
      </c>
      <c r="AX15" s="2" t="s">
        <v>271</v>
      </c>
      <c r="AY15" t="s">
        <v>80</v>
      </c>
    </row>
    <row r="16" ht="13.5" spans="1:51">
      <c r="A16" s="2" t="s">
        <v>272</v>
      </c>
      <c r="B16" s="2" t="s">
        <v>273</v>
      </c>
      <c r="C16" s="2" t="s">
        <v>274</v>
      </c>
      <c r="D16" s="2" t="s">
        <v>274</v>
      </c>
      <c r="E16" s="2" t="s">
        <v>54</v>
      </c>
      <c r="F16" s="2" t="s">
        <v>55</v>
      </c>
      <c r="G16" s="2" t="s">
        <v>275</v>
      </c>
      <c r="H16" s="2" t="s">
        <v>276</v>
      </c>
      <c r="I16" s="2" t="s">
        <v>277</v>
      </c>
      <c r="J16" s="2" t="s">
        <v>145</v>
      </c>
      <c r="K16" s="3" t="s">
        <v>164</v>
      </c>
      <c r="L16" s="3" t="s">
        <v>278</v>
      </c>
      <c r="M16" s="3" t="s">
        <v>279</v>
      </c>
      <c r="N16" s="2">
        <v>57225</v>
      </c>
      <c r="O16" s="2" t="s">
        <v>63</v>
      </c>
      <c r="P16" s="2" t="s">
        <v>273</v>
      </c>
      <c r="Q16" s="2" t="s">
        <v>280</v>
      </c>
      <c r="R16" s="2" t="s">
        <v>64</v>
      </c>
      <c r="S16" s="2" t="s">
        <v>65</v>
      </c>
      <c r="T16" s="2" t="s">
        <v>119</v>
      </c>
      <c r="U16" s="2" t="s">
        <v>120</v>
      </c>
      <c r="V16" s="2">
        <v>30.09</v>
      </c>
      <c r="W16" s="2">
        <v>0.17</v>
      </c>
      <c r="X16" s="2">
        <v>90.27</v>
      </c>
      <c r="Y16" s="2">
        <v>21.13</v>
      </c>
      <c r="Z16" s="2">
        <v>3.59</v>
      </c>
      <c r="AA16" s="2">
        <v>0</v>
      </c>
      <c r="AB16" s="2">
        <v>0</v>
      </c>
      <c r="AC16" s="2">
        <v>0</v>
      </c>
      <c r="AD16" s="2">
        <v>0</v>
      </c>
      <c r="AE16" s="2">
        <v>0</v>
      </c>
      <c r="AF16" s="2" t="s">
        <v>68</v>
      </c>
      <c r="AG16" s="2" t="s">
        <v>69</v>
      </c>
      <c r="AH16" s="2" t="s">
        <v>70</v>
      </c>
      <c r="AI16" s="3" t="s">
        <v>281</v>
      </c>
      <c r="AJ16" s="2"/>
      <c r="AK16" s="3" t="s">
        <v>95</v>
      </c>
      <c r="AL16" s="2" t="s">
        <v>73</v>
      </c>
      <c r="AM16" s="2" t="s">
        <v>282</v>
      </c>
      <c r="AN16" s="2">
        <v>114.99</v>
      </c>
      <c r="AO16" s="2">
        <f t="shared" si="0"/>
        <v>129.9387</v>
      </c>
      <c r="AP16" s="2">
        <f t="shared" si="1"/>
        <v>137.4751446</v>
      </c>
      <c r="AQ16" s="2" t="s">
        <v>75</v>
      </c>
      <c r="AR16" s="2" t="s">
        <v>73</v>
      </c>
      <c r="AS16" s="2">
        <v>0</v>
      </c>
      <c r="AT16" s="2">
        <v>0</v>
      </c>
      <c r="AU16" s="3" t="s">
        <v>95</v>
      </c>
      <c r="AV16" s="2" t="s">
        <v>283</v>
      </c>
      <c r="AW16" s="2" t="s">
        <v>284</v>
      </c>
      <c r="AX16" s="2" t="s">
        <v>285</v>
      </c>
      <c r="AY16" t="s">
        <v>80</v>
      </c>
    </row>
    <row r="17" ht="13.5" spans="1:51">
      <c r="A17" s="2" t="s">
        <v>286</v>
      </c>
      <c r="B17" s="2" t="s">
        <v>287</v>
      </c>
      <c r="C17" s="2" t="s">
        <v>288</v>
      </c>
      <c r="D17" s="2" t="s">
        <v>288</v>
      </c>
      <c r="E17" s="2" t="s">
        <v>54</v>
      </c>
      <c r="F17" s="2" t="s">
        <v>55</v>
      </c>
      <c r="G17" s="2" t="s">
        <v>289</v>
      </c>
      <c r="H17" s="2" t="s">
        <v>290</v>
      </c>
      <c r="I17" s="2" t="s">
        <v>291</v>
      </c>
      <c r="J17" s="2" t="s">
        <v>292</v>
      </c>
      <c r="K17" s="3" t="s">
        <v>234</v>
      </c>
      <c r="L17" s="3" t="s">
        <v>293</v>
      </c>
      <c r="M17" s="3" t="s">
        <v>294</v>
      </c>
      <c r="N17" s="2">
        <v>28144</v>
      </c>
      <c r="O17" s="2" t="s">
        <v>63</v>
      </c>
      <c r="P17" s="2" t="s">
        <v>295</v>
      </c>
      <c r="Q17" s="2" t="s">
        <v>296</v>
      </c>
      <c r="R17" s="2" t="s">
        <v>64</v>
      </c>
      <c r="S17" s="2" t="s">
        <v>65</v>
      </c>
      <c r="T17" s="2" t="s">
        <v>297</v>
      </c>
      <c r="U17" s="2" t="s">
        <v>93</v>
      </c>
      <c r="V17" s="2">
        <v>30.09</v>
      </c>
      <c r="W17" s="2">
        <v>0.17</v>
      </c>
      <c r="X17" s="2">
        <v>60.18</v>
      </c>
      <c r="Y17" s="2">
        <v>1492.56</v>
      </c>
      <c r="Z17" s="2">
        <v>253.74</v>
      </c>
      <c r="AA17" s="2">
        <v>0</v>
      </c>
      <c r="AB17" s="2">
        <v>0</v>
      </c>
      <c r="AC17" s="2">
        <v>0</v>
      </c>
      <c r="AD17" s="2">
        <v>0</v>
      </c>
      <c r="AE17" s="2">
        <v>0</v>
      </c>
      <c r="AF17" s="2" t="s">
        <v>68</v>
      </c>
      <c r="AG17" s="2" t="s">
        <v>69</v>
      </c>
      <c r="AH17" s="2" t="s">
        <v>70</v>
      </c>
      <c r="AI17" s="3" t="s">
        <v>167</v>
      </c>
      <c r="AJ17" s="2" t="s">
        <v>151</v>
      </c>
      <c r="AK17" s="3" t="s">
        <v>168</v>
      </c>
      <c r="AL17" s="2" t="s">
        <v>73</v>
      </c>
      <c r="AM17" s="2" t="s">
        <v>298</v>
      </c>
      <c r="AN17" s="2">
        <v>1806.48</v>
      </c>
      <c r="AO17" s="2">
        <f t="shared" si="0"/>
        <v>2041.3224</v>
      </c>
      <c r="AP17" s="2">
        <f t="shared" si="1"/>
        <v>2159.7190992</v>
      </c>
      <c r="AQ17" s="2" t="s">
        <v>75</v>
      </c>
      <c r="AR17" s="2" t="s">
        <v>73</v>
      </c>
      <c r="AS17" s="2">
        <v>0</v>
      </c>
      <c r="AT17" s="2">
        <v>0</v>
      </c>
      <c r="AU17" s="3" t="s">
        <v>299</v>
      </c>
      <c r="AV17" s="2" t="s">
        <v>300</v>
      </c>
      <c r="AW17" s="2" t="s">
        <v>301</v>
      </c>
      <c r="AX17" s="2" t="s">
        <v>302</v>
      </c>
      <c r="AY17" t="s">
        <v>80</v>
      </c>
    </row>
    <row r="18" ht="13.5" spans="1:51">
      <c r="A18" s="2" t="s">
        <v>303</v>
      </c>
      <c r="B18" s="2" t="s">
        <v>304</v>
      </c>
      <c r="C18" s="2" t="s">
        <v>305</v>
      </c>
      <c r="D18" s="2" t="s">
        <v>305</v>
      </c>
      <c r="E18" s="2" t="s">
        <v>54</v>
      </c>
      <c r="F18" s="2" t="s">
        <v>55</v>
      </c>
      <c r="G18" s="2" t="s">
        <v>306</v>
      </c>
      <c r="H18" s="2" t="s">
        <v>307</v>
      </c>
      <c r="I18" s="2" t="s">
        <v>308</v>
      </c>
      <c r="J18" s="2" t="s">
        <v>309</v>
      </c>
      <c r="K18" s="3" t="s">
        <v>310</v>
      </c>
      <c r="L18" s="3" t="s">
        <v>311</v>
      </c>
      <c r="M18" s="3" t="s">
        <v>312</v>
      </c>
      <c r="N18" s="2">
        <v>21662</v>
      </c>
      <c r="O18" s="2" t="s">
        <v>63</v>
      </c>
      <c r="P18" s="2" t="s">
        <v>304</v>
      </c>
      <c r="Q18" s="2"/>
      <c r="R18" s="2" t="s">
        <v>64</v>
      </c>
      <c r="S18" s="2" t="s">
        <v>65</v>
      </c>
      <c r="T18" s="2" t="s">
        <v>66</v>
      </c>
      <c r="U18" s="2" t="s">
        <v>67</v>
      </c>
      <c r="V18" s="2">
        <v>30.09</v>
      </c>
      <c r="W18" s="2">
        <v>0.17</v>
      </c>
      <c r="X18" s="2">
        <v>90.27</v>
      </c>
      <c r="Y18" s="2">
        <v>17.45</v>
      </c>
      <c r="Z18" s="2">
        <v>2.97</v>
      </c>
      <c r="AA18" s="2">
        <v>0</v>
      </c>
      <c r="AB18" s="2">
        <v>0</v>
      </c>
      <c r="AC18" s="2">
        <v>0</v>
      </c>
      <c r="AD18" s="2">
        <v>0</v>
      </c>
      <c r="AE18" s="2">
        <v>0</v>
      </c>
      <c r="AF18" s="2" t="s">
        <v>68</v>
      </c>
      <c r="AG18" s="2" t="s">
        <v>69</v>
      </c>
      <c r="AH18" s="2" t="s">
        <v>70</v>
      </c>
      <c r="AI18" s="3" t="s">
        <v>167</v>
      </c>
      <c r="AJ18" s="2" t="s">
        <v>151</v>
      </c>
      <c r="AK18" s="3" t="s">
        <v>152</v>
      </c>
      <c r="AL18" s="2" t="s">
        <v>73</v>
      </c>
      <c r="AM18" s="2" t="s">
        <v>313</v>
      </c>
      <c r="AN18" s="2">
        <v>110.69</v>
      </c>
      <c r="AO18" s="2">
        <f t="shared" si="0"/>
        <v>125.0797</v>
      </c>
      <c r="AP18" s="2">
        <f t="shared" si="1"/>
        <v>132.3343226</v>
      </c>
      <c r="AQ18" s="2" t="s">
        <v>75</v>
      </c>
      <c r="AR18" s="2" t="s">
        <v>73</v>
      </c>
      <c r="AS18" s="2">
        <v>0</v>
      </c>
      <c r="AT18" s="2">
        <v>0</v>
      </c>
      <c r="AU18" s="3" t="s">
        <v>312</v>
      </c>
      <c r="AV18" s="2" t="s">
        <v>314</v>
      </c>
      <c r="AW18" s="2" t="s">
        <v>315</v>
      </c>
      <c r="AX18" s="2" t="s">
        <v>316</v>
      </c>
      <c r="AY18" t="s">
        <v>80</v>
      </c>
    </row>
    <row r="19" spans="1:51">
      <c r="A19" s="2" t="s">
        <v>317</v>
      </c>
      <c r="B19" s="2" t="s">
        <v>318</v>
      </c>
      <c r="C19" s="2" t="s">
        <v>319</v>
      </c>
      <c r="D19" s="2" t="s">
        <v>319</v>
      </c>
      <c r="E19" s="2" t="s">
        <v>54</v>
      </c>
      <c r="F19" s="2" t="s">
        <v>55</v>
      </c>
      <c r="G19" s="2" t="s">
        <v>320</v>
      </c>
      <c r="H19" s="2" t="s">
        <v>321</v>
      </c>
      <c r="I19" s="2" t="s">
        <v>322</v>
      </c>
      <c r="J19" s="2" t="s">
        <v>145</v>
      </c>
      <c r="K19" s="3" t="s">
        <v>323</v>
      </c>
      <c r="L19" s="3" t="s">
        <v>324</v>
      </c>
      <c r="M19" s="3" t="s">
        <v>325</v>
      </c>
      <c r="N19" s="2">
        <v>32436</v>
      </c>
      <c r="O19" s="2" t="s">
        <v>63</v>
      </c>
      <c r="P19" s="2" t="s">
        <v>318</v>
      </c>
      <c r="Q19" s="2" t="s">
        <v>326</v>
      </c>
      <c r="R19" s="2" t="s">
        <v>64</v>
      </c>
      <c r="S19" s="2" t="s">
        <v>65</v>
      </c>
      <c r="T19" s="2" t="s">
        <v>119</v>
      </c>
      <c r="U19" s="2" t="s">
        <v>120</v>
      </c>
      <c r="V19" s="2">
        <v>30.09</v>
      </c>
      <c r="W19" s="2">
        <v>0.17</v>
      </c>
      <c r="X19" s="2">
        <v>90.27</v>
      </c>
      <c r="Y19" s="2">
        <v>21.13</v>
      </c>
      <c r="Z19" s="2">
        <v>3.59</v>
      </c>
      <c r="AA19" s="2">
        <v>0</v>
      </c>
      <c r="AB19" s="2">
        <v>0</v>
      </c>
      <c r="AC19" s="2">
        <v>0</v>
      </c>
      <c r="AD19" s="2">
        <v>0</v>
      </c>
      <c r="AE19" s="2">
        <v>0</v>
      </c>
      <c r="AF19" s="2" t="s">
        <v>68</v>
      </c>
      <c r="AG19" s="2" t="s">
        <v>69</v>
      </c>
      <c r="AH19" s="2" t="s">
        <v>70</v>
      </c>
      <c r="AI19" s="3" t="s">
        <v>327</v>
      </c>
      <c r="AJ19" s="2"/>
      <c r="AK19" s="3" t="s">
        <v>328</v>
      </c>
      <c r="AL19" s="2" t="s">
        <v>73</v>
      </c>
      <c r="AM19" s="2" t="s">
        <v>329</v>
      </c>
      <c r="AN19" s="2">
        <v>114.99</v>
      </c>
      <c r="AO19" s="2">
        <f t="shared" si="0"/>
        <v>129.9387</v>
      </c>
      <c r="AP19" s="2">
        <f t="shared" si="1"/>
        <v>137.4751446</v>
      </c>
      <c r="AQ19" s="2" t="s">
        <v>75</v>
      </c>
      <c r="AR19" s="2" t="s">
        <v>73</v>
      </c>
      <c r="AS19" s="2">
        <v>0</v>
      </c>
      <c r="AT19" s="2">
        <v>0</v>
      </c>
      <c r="AU19" s="3" t="s">
        <v>330</v>
      </c>
      <c r="AV19" s="2" t="s">
        <v>331</v>
      </c>
      <c r="AW19" s="2" t="s">
        <v>332</v>
      </c>
      <c r="AX19" s="2" t="s">
        <v>333</v>
      </c>
      <c r="AY19" t="s">
        <v>80</v>
      </c>
    </row>
    <row r="20" spans="1:51">
      <c r="A20" s="2" t="s">
        <v>334</v>
      </c>
      <c r="B20" s="2" t="s">
        <v>335</v>
      </c>
      <c r="C20" s="2" t="s">
        <v>336</v>
      </c>
      <c r="D20" s="2" t="s">
        <v>336</v>
      </c>
      <c r="E20" s="2" t="s">
        <v>54</v>
      </c>
      <c r="F20" s="2" t="s">
        <v>55</v>
      </c>
      <c r="G20" s="2" t="s">
        <v>337</v>
      </c>
      <c r="H20" s="2" t="s">
        <v>338</v>
      </c>
      <c r="I20" s="2" t="s">
        <v>339</v>
      </c>
      <c r="J20" s="2" t="s">
        <v>292</v>
      </c>
      <c r="K20" s="3" t="s">
        <v>340</v>
      </c>
      <c r="L20" s="3" t="s">
        <v>266</v>
      </c>
      <c r="M20" s="3" t="s">
        <v>341</v>
      </c>
      <c r="N20" s="2">
        <v>25490</v>
      </c>
      <c r="O20" s="2" t="s">
        <v>63</v>
      </c>
      <c r="P20" s="2" t="s">
        <v>342</v>
      </c>
      <c r="Q20" s="2" t="s">
        <v>343</v>
      </c>
      <c r="R20" s="2" t="s">
        <v>64</v>
      </c>
      <c r="S20" s="2" t="s">
        <v>65</v>
      </c>
      <c r="T20" s="2" t="s">
        <v>66</v>
      </c>
      <c r="U20" s="2" t="s">
        <v>67</v>
      </c>
      <c r="V20" s="2">
        <v>30.09</v>
      </c>
      <c r="W20" s="2">
        <v>0.17</v>
      </c>
      <c r="X20" s="2">
        <v>90.27</v>
      </c>
      <c r="Y20" s="2">
        <v>17.45</v>
      </c>
      <c r="Z20" s="2">
        <v>2.97</v>
      </c>
      <c r="AA20" s="2">
        <v>0</v>
      </c>
      <c r="AB20" s="2">
        <v>0</v>
      </c>
      <c r="AC20" s="2">
        <v>0</v>
      </c>
      <c r="AD20" s="2">
        <v>0</v>
      </c>
      <c r="AE20" s="2">
        <v>0</v>
      </c>
      <c r="AF20" s="2" t="s">
        <v>68</v>
      </c>
      <c r="AG20" s="2" t="s">
        <v>69</v>
      </c>
      <c r="AH20" s="2" t="s">
        <v>70</v>
      </c>
      <c r="AI20" s="3" t="s">
        <v>223</v>
      </c>
      <c r="AJ20" s="2" t="s">
        <v>151</v>
      </c>
      <c r="AK20" s="3" t="s">
        <v>152</v>
      </c>
      <c r="AL20" s="2" t="s">
        <v>73</v>
      </c>
      <c r="AM20" s="2" t="s">
        <v>344</v>
      </c>
      <c r="AN20" s="2">
        <v>110.69</v>
      </c>
      <c r="AO20" s="2">
        <f t="shared" si="0"/>
        <v>125.0797</v>
      </c>
      <c r="AP20" s="2">
        <f t="shared" si="1"/>
        <v>132.3343226</v>
      </c>
      <c r="AQ20" s="2" t="s">
        <v>75</v>
      </c>
      <c r="AR20" s="2" t="s">
        <v>73</v>
      </c>
      <c r="AS20" s="2">
        <v>0</v>
      </c>
      <c r="AT20" s="2">
        <v>0</v>
      </c>
      <c r="AU20" s="3" t="s">
        <v>345</v>
      </c>
      <c r="AV20" s="2" t="s">
        <v>346</v>
      </c>
      <c r="AW20" s="2" t="s">
        <v>347</v>
      </c>
      <c r="AX20" s="2" t="s">
        <v>348</v>
      </c>
      <c r="AY20" t="s">
        <v>80</v>
      </c>
    </row>
    <row r="21" spans="1:51">
      <c r="A21" s="2" t="s">
        <v>349</v>
      </c>
      <c r="B21" s="2" t="s">
        <v>350</v>
      </c>
      <c r="C21" s="2" t="s">
        <v>351</v>
      </c>
      <c r="D21" s="2" t="s">
        <v>351</v>
      </c>
      <c r="E21" s="2" t="s">
        <v>54</v>
      </c>
      <c r="F21" s="2" t="s">
        <v>55</v>
      </c>
      <c r="G21" s="2" t="s">
        <v>352</v>
      </c>
      <c r="H21" s="2" t="s">
        <v>353</v>
      </c>
      <c r="I21" s="2" t="s">
        <v>354</v>
      </c>
      <c r="J21" s="2" t="s">
        <v>145</v>
      </c>
      <c r="K21" s="3" t="s">
        <v>355</v>
      </c>
      <c r="L21" s="3" t="s">
        <v>356</v>
      </c>
      <c r="M21" s="3" t="s">
        <v>152</v>
      </c>
      <c r="N21" s="2">
        <v>59736</v>
      </c>
      <c r="O21" s="2" t="s">
        <v>63</v>
      </c>
      <c r="P21" s="2" t="s">
        <v>350</v>
      </c>
      <c r="Q21" s="2"/>
      <c r="R21" s="2" t="s">
        <v>64</v>
      </c>
      <c r="S21" s="2" t="s">
        <v>65</v>
      </c>
      <c r="T21" s="2" t="s">
        <v>66</v>
      </c>
      <c r="U21" s="2" t="s">
        <v>67</v>
      </c>
      <c r="V21" s="2">
        <v>30.09</v>
      </c>
      <c r="W21" s="2">
        <v>0.17</v>
      </c>
      <c r="X21" s="2">
        <v>150.45</v>
      </c>
      <c r="Y21" s="2">
        <v>17.45</v>
      </c>
      <c r="Z21" s="2">
        <v>2.97</v>
      </c>
      <c r="AA21" s="2">
        <v>0</v>
      </c>
      <c r="AB21" s="2">
        <v>0</v>
      </c>
      <c r="AC21" s="2">
        <v>0</v>
      </c>
      <c r="AD21" s="2">
        <v>0</v>
      </c>
      <c r="AE21" s="2">
        <v>0</v>
      </c>
      <c r="AF21" s="2" t="s">
        <v>68</v>
      </c>
      <c r="AG21" s="2" t="s">
        <v>69</v>
      </c>
      <c r="AH21" s="2" t="s">
        <v>70</v>
      </c>
      <c r="AI21" s="3" t="s">
        <v>223</v>
      </c>
      <c r="AJ21" s="2" t="s">
        <v>151</v>
      </c>
      <c r="AK21" s="3" t="s">
        <v>357</v>
      </c>
      <c r="AL21" s="2" t="s">
        <v>73</v>
      </c>
      <c r="AM21" s="2" t="s">
        <v>358</v>
      </c>
      <c r="AN21" s="2">
        <v>170.87</v>
      </c>
      <c r="AO21" s="2">
        <f t="shared" si="0"/>
        <v>193.0831</v>
      </c>
      <c r="AP21" s="2">
        <f t="shared" si="1"/>
        <v>204.2819198</v>
      </c>
      <c r="AQ21" s="2" t="s">
        <v>75</v>
      </c>
      <c r="AR21" s="2" t="s">
        <v>73</v>
      </c>
      <c r="AS21" s="2">
        <v>0</v>
      </c>
      <c r="AT21" s="2">
        <v>0</v>
      </c>
      <c r="AU21" s="3" t="s">
        <v>359</v>
      </c>
      <c r="AV21" s="2" t="s">
        <v>360</v>
      </c>
      <c r="AW21" s="2" t="s">
        <v>361</v>
      </c>
      <c r="AX21" s="2" t="s">
        <v>362</v>
      </c>
      <c r="AY21" t="s">
        <v>80</v>
      </c>
    </row>
    <row r="22" spans="1:51">
      <c r="A22" s="2" t="s">
        <v>363</v>
      </c>
      <c r="B22" s="2" t="s">
        <v>364</v>
      </c>
      <c r="C22" s="2" t="s">
        <v>365</v>
      </c>
      <c r="D22" s="2" t="s">
        <v>365</v>
      </c>
      <c r="E22" s="2" t="s">
        <v>54</v>
      </c>
      <c r="F22" s="2" t="s">
        <v>55</v>
      </c>
      <c r="G22" s="2" t="s">
        <v>366</v>
      </c>
      <c r="H22" s="2" t="s">
        <v>367</v>
      </c>
      <c r="I22" s="2" t="s">
        <v>368</v>
      </c>
      <c r="J22" s="2" t="s">
        <v>369</v>
      </c>
      <c r="K22" s="3" t="s">
        <v>370</v>
      </c>
      <c r="L22" s="3" t="s">
        <v>371</v>
      </c>
      <c r="M22" s="3" t="s">
        <v>372</v>
      </c>
      <c r="N22" s="2">
        <v>20857</v>
      </c>
      <c r="O22" s="2" t="s">
        <v>63</v>
      </c>
      <c r="P22" s="2" t="s">
        <v>364</v>
      </c>
      <c r="Q22" s="2"/>
      <c r="R22" s="2" t="s">
        <v>64</v>
      </c>
      <c r="S22" s="2" t="s">
        <v>65</v>
      </c>
      <c r="T22" s="2" t="s">
        <v>66</v>
      </c>
      <c r="U22" s="2" t="s">
        <v>67</v>
      </c>
      <c r="V22" s="2">
        <v>30.09</v>
      </c>
      <c r="W22" s="2">
        <v>0.17</v>
      </c>
      <c r="X22" s="2">
        <v>90.27</v>
      </c>
      <c r="Y22" s="2">
        <v>17.45</v>
      </c>
      <c r="Z22" s="2">
        <v>2.97</v>
      </c>
      <c r="AA22" s="2">
        <v>0</v>
      </c>
      <c r="AB22" s="2">
        <v>0</v>
      </c>
      <c r="AC22" s="2">
        <v>0</v>
      </c>
      <c r="AD22" s="2">
        <v>0</v>
      </c>
      <c r="AE22" s="2">
        <v>0</v>
      </c>
      <c r="AF22" s="2" t="s">
        <v>68</v>
      </c>
      <c r="AG22" s="2" t="s">
        <v>69</v>
      </c>
      <c r="AH22" s="2" t="s">
        <v>70</v>
      </c>
      <c r="AI22" s="3" t="s">
        <v>223</v>
      </c>
      <c r="AJ22" s="2"/>
      <c r="AK22" s="3" t="s">
        <v>373</v>
      </c>
      <c r="AL22" s="2" t="s">
        <v>73</v>
      </c>
      <c r="AM22" s="2" t="s">
        <v>374</v>
      </c>
      <c r="AN22" s="2">
        <v>110.69</v>
      </c>
      <c r="AO22" s="2">
        <f t="shared" si="0"/>
        <v>125.0797</v>
      </c>
      <c r="AP22" s="2">
        <f t="shared" si="1"/>
        <v>132.3343226</v>
      </c>
      <c r="AQ22" s="2" t="s">
        <v>75</v>
      </c>
      <c r="AR22" s="2" t="s">
        <v>73</v>
      </c>
      <c r="AS22" s="2">
        <v>0</v>
      </c>
      <c r="AT22" s="2">
        <v>0</v>
      </c>
      <c r="AU22" s="3" t="s">
        <v>373</v>
      </c>
      <c r="AV22" s="2" t="s">
        <v>283</v>
      </c>
      <c r="AW22" s="2" t="s">
        <v>375</v>
      </c>
      <c r="AX22" s="2" t="s">
        <v>376</v>
      </c>
      <c r="AY22" t="s">
        <v>80</v>
      </c>
    </row>
    <row r="23" spans="1:51">
      <c r="A23" s="2" t="s">
        <v>377</v>
      </c>
      <c r="B23" s="2" t="s">
        <v>378</v>
      </c>
      <c r="C23" s="2" t="s">
        <v>379</v>
      </c>
      <c r="D23" s="2" t="s">
        <v>379</v>
      </c>
      <c r="E23" s="2" t="s">
        <v>54</v>
      </c>
      <c r="F23" s="2" t="s">
        <v>55</v>
      </c>
      <c r="G23" s="2" t="s">
        <v>380</v>
      </c>
      <c r="H23" s="2" t="s">
        <v>381</v>
      </c>
      <c r="I23" s="2" t="s">
        <v>382</v>
      </c>
      <c r="J23" s="2" t="s">
        <v>145</v>
      </c>
      <c r="K23" s="3" t="s">
        <v>383</v>
      </c>
      <c r="L23" s="3" t="s">
        <v>384</v>
      </c>
      <c r="M23" s="3" t="s">
        <v>385</v>
      </c>
      <c r="N23" s="2">
        <v>30508</v>
      </c>
      <c r="O23" s="2" t="s">
        <v>63</v>
      </c>
      <c r="P23" s="2" t="s">
        <v>386</v>
      </c>
      <c r="Q23" s="2" t="s">
        <v>387</v>
      </c>
      <c r="R23" s="2" t="s">
        <v>64</v>
      </c>
      <c r="S23" s="2" t="s">
        <v>65</v>
      </c>
      <c r="T23" s="2" t="s">
        <v>119</v>
      </c>
      <c r="U23" s="2" t="s">
        <v>120</v>
      </c>
      <c r="V23" s="2">
        <v>30.09</v>
      </c>
      <c r="W23" s="2">
        <v>0.17</v>
      </c>
      <c r="X23" s="2">
        <v>90.27</v>
      </c>
      <c r="Y23" s="2">
        <v>21.13</v>
      </c>
      <c r="Z23" s="2">
        <v>3.59</v>
      </c>
      <c r="AA23" s="2">
        <v>0</v>
      </c>
      <c r="AB23" s="2">
        <v>0</v>
      </c>
      <c r="AC23" s="2">
        <v>0</v>
      </c>
      <c r="AD23" s="2">
        <v>0</v>
      </c>
      <c r="AE23" s="2">
        <v>0</v>
      </c>
      <c r="AF23" s="2" t="s">
        <v>68</v>
      </c>
      <c r="AG23" s="2" t="s">
        <v>69</v>
      </c>
      <c r="AH23" s="2" t="s">
        <v>70</v>
      </c>
      <c r="AI23" s="3" t="s">
        <v>223</v>
      </c>
      <c r="AJ23" s="2"/>
      <c r="AK23" s="3" t="s">
        <v>62</v>
      </c>
      <c r="AL23" s="2" t="s">
        <v>73</v>
      </c>
      <c r="AM23" s="2" t="s">
        <v>388</v>
      </c>
      <c r="AN23" s="2">
        <v>114.99</v>
      </c>
      <c r="AO23" s="2">
        <f t="shared" si="0"/>
        <v>129.9387</v>
      </c>
      <c r="AP23" s="2">
        <f t="shared" si="1"/>
        <v>137.4751446</v>
      </c>
      <c r="AQ23" s="2" t="s">
        <v>75</v>
      </c>
      <c r="AR23" s="2" t="s">
        <v>73</v>
      </c>
      <c r="AS23" s="2">
        <v>0</v>
      </c>
      <c r="AT23" s="2">
        <v>0</v>
      </c>
      <c r="AU23" s="3" t="s">
        <v>389</v>
      </c>
      <c r="AV23" s="2" t="s">
        <v>390</v>
      </c>
      <c r="AW23" s="2" t="s">
        <v>391</v>
      </c>
      <c r="AX23" s="2" t="s">
        <v>392</v>
      </c>
      <c r="AY23" t="s">
        <v>80</v>
      </c>
    </row>
    <row r="24" ht="13.5" spans="1:51">
      <c r="A24" s="2" t="s">
        <v>393</v>
      </c>
      <c r="B24" s="2" t="s">
        <v>394</v>
      </c>
      <c r="C24" s="2" t="s">
        <v>395</v>
      </c>
      <c r="D24" s="2" t="s">
        <v>395</v>
      </c>
      <c r="E24" s="2" t="s">
        <v>54</v>
      </c>
      <c r="F24" s="2" t="s">
        <v>55</v>
      </c>
      <c r="G24" s="2" t="s">
        <v>396</v>
      </c>
      <c r="H24" s="2" t="s">
        <v>397</v>
      </c>
      <c r="I24" s="2" t="s">
        <v>398</v>
      </c>
      <c r="J24" s="2" t="s">
        <v>399</v>
      </c>
      <c r="K24" s="3" t="s">
        <v>400</v>
      </c>
      <c r="L24" s="3" t="s">
        <v>401</v>
      </c>
      <c r="M24" s="3" t="s">
        <v>170</v>
      </c>
      <c r="N24" s="2">
        <v>42986</v>
      </c>
      <c r="O24" s="2" t="s">
        <v>63</v>
      </c>
      <c r="P24" s="2" t="s">
        <v>394</v>
      </c>
      <c r="Q24" s="2"/>
      <c r="R24" s="2" t="s">
        <v>64</v>
      </c>
      <c r="S24" s="2" t="s">
        <v>65</v>
      </c>
      <c r="T24" s="2" t="s">
        <v>119</v>
      </c>
      <c r="U24" s="2" t="s">
        <v>120</v>
      </c>
      <c r="V24" s="2">
        <v>30.09</v>
      </c>
      <c r="W24" s="2">
        <v>0.17</v>
      </c>
      <c r="X24" s="2">
        <v>105.27</v>
      </c>
      <c r="Y24" s="2">
        <v>21.13</v>
      </c>
      <c r="Z24" s="2">
        <v>3.59</v>
      </c>
      <c r="AA24" s="2">
        <v>0</v>
      </c>
      <c r="AB24" s="2">
        <v>0</v>
      </c>
      <c r="AC24" s="2">
        <v>0</v>
      </c>
      <c r="AD24" s="2">
        <v>0</v>
      </c>
      <c r="AE24" s="2">
        <v>0</v>
      </c>
      <c r="AF24" s="2" t="s">
        <v>68</v>
      </c>
      <c r="AG24" s="2" t="s">
        <v>69</v>
      </c>
      <c r="AH24" s="2" t="s">
        <v>70</v>
      </c>
      <c r="AI24" s="3" t="s">
        <v>327</v>
      </c>
      <c r="AJ24" s="2"/>
      <c r="AK24" s="3" t="s">
        <v>402</v>
      </c>
      <c r="AL24" s="2" t="s">
        <v>73</v>
      </c>
      <c r="AM24" s="2" t="s">
        <v>403</v>
      </c>
      <c r="AN24" s="2">
        <v>129.99</v>
      </c>
      <c r="AO24" s="2">
        <f t="shared" si="0"/>
        <v>146.8887</v>
      </c>
      <c r="AP24" s="2">
        <f t="shared" si="1"/>
        <v>155.4082446</v>
      </c>
      <c r="AQ24" s="2" t="s">
        <v>75</v>
      </c>
      <c r="AR24" s="2" t="s">
        <v>73</v>
      </c>
      <c r="AS24" s="2">
        <v>0</v>
      </c>
      <c r="AT24" s="2">
        <v>0</v>
      </c>
      <c r="AU24" s="3" t="s">
        <v>404</v>
      </c>
      <c r="AV24" s="2" t="s">
        <v>405</v>
      </c>
      <c r="AW24" s="2" t="s">
        <v>406</v>
      </c>
      <c r="AX24" s="2" t="s">
        <v>407</v>
      </c>
      <c r="AY24" t="s">
        <v>80</v>
      </c>
    </row>
    <row r="25" ht="13.5" spans="1:51">
      <c r="A25" s="2" t="s">
        <v>213</v>
      </c>
      <c r="B25" s="2" t="s">
        <v>214</v>
      </c>
      <c r="C25" s="2" t="s">
        <v>408</v>
      </c>
      <c r="D25" s="2" t="s">
        <v>408</v>
      </c>
      <c r="E25" s="2" t="s">
        <v>54</v>
      </c>
      <c r="F25" s="2" t="s">
        <v>55</v>
      </c>
      <c r="G25" s="2" t="s">
        <v>409</v>
      </c>
      <c r="H25" s="2" t="s">
        <v>410</v>
      </c>
      <c r="I25" s="2" t="s">
        <v>411</v>
      </c>
      <c r="J25" s="2" t="s">
        <v>145</v>
      </c>
      <c r="K25" s="3" t="s">
        <v>412</v>
      </c>
      <c r="L25" s="3" t="s">
        <v>324</v>
      </c>
      <c r="M25" s="3" t="s">
        <v>413</v>
      </c>
      <c r="N25" s="2">
        <v>59643</v>
      </c>
      <c r="O25" s="2" t="s">
        <v>63</v>
      </c>
      <c r="P25" s="2" t="s">
        <v>214</v>
      </c>
      <c r="Q25" s="2"/>
      <c r="R25" s="2" t="s">
        <v>64</v>
      </c>
      <c r="S25" s="2" t="s">
        <v>65</v>
      </c>
      <c r="T25" s="2" t="s">
        <v>414</v>
      </c>
      <c r="U25" s="2" t="s">
        <v>415</v>
      </c>
      <c r="V25" s="2">
        <v>30.09</v>
      </c>
      <c r="W25" s="2">
        <v>0.17</v>
      </c>
      <c r="X25" s="2">
        <v>90.27</v>
      </c>
      <c r="Y25" s="2">
        <v>888.37</v>
      </c>
      <c r="Z25" s="2">
        <v>151.02</v>
      </c>
      <c r="AA25" s="2">
        <v>0</v>
      </c>
      <c r="AB25" s="2">
        <v>0</v>
      </c>
      <c r="AC25" s="2">
        <v>0</v>
      </c>
      <c r="AD25" s="2">
        <v>0</v>
      </c>
      <c r="AE25" s="2">
        <v>0</v>
      </c>
      <c r="AF25" s="2" t="s">
        <v>68</v>
      </c>
      <c r="AG25" s="2" t="s">
        <v>69</v>
      </c>
      <c r="AH25" s="2" t="s">
        <v>70</v>
      </c>
      <c r="AI25" s="3" t="s">
        <v>223</v>
      </c>
      <c r="AJ25" s="2" t="s">
        <v>151</v>
      </c>
      <c r="AK25" s="3" t="s">
        <v>416</v>
      </c>
      <c r="AL25" s="2" t="s">
        <v>73</v>
      </c>
      <c r="AM25" s="2" t="s">
        <v>417</v>
      </c>
      <c r="AN25" s="2">
        <v>1129.66</v>
      </c>
      <c r="AO25" s="2">
        <f t="shared" si="0"/>
        <v>1276.5158</v>
      </c>
      <c r="AP25" s="2">
        <f t="shared" si="1"/>
        <v>1350.5537164</v>
      </c>
      <c r="AQ25" s="2" t="s">
        <v>75</v>
      </c>
      <c r="AR25" s="2" t="s">
        <v>73</v>
      </c>
      <c r="AS25" s="2">
        <v>0</v>
      </c>
      <c r="AT25" s="2">
        <v>0</v>
      </c>
      <c r="AU25" s="3" t="s">
        <v>418</v>
      </c>
      <c r="AV25" s="2" t="s">
        <v>419</v>
      </c>
      <c r="AW25" s="2" t="s">
        <v>241</v>
      </c>
      <c r="AX25" s="2" t="s">
        <v>229</v>
      </c>
      <c r="AY25" t="s">
        <v>80</v>
      </c>
    </row>
    <row r="26" ht="13.5" spans="1:51">
      <c r="A26" s="2" t="s">
        <v>420</v>
      </c>
      <c r="B26" s="2" t="s">
        <v>421</v>
      </c>
      <c r="C26" s="2" t="s">
        <v>422</v>
      </c>
      <c r="D26" s="2" t="s">
        <v>422</v>
      </c>
      <c r="E26" s="2" t="s">
        <v>54</v>
      </c>
      <c r="F26" s="2" t="s">
        <v>55</v>
      </c>
      <c r="G26" s="2" t="s">
        <v>423</v>
      </c>
      <c r="H26" s="2" t="s">
        <v>424</v>
      </c>
      <c r="I26" s="2" t="s">
        <v>425</v>
      </c>
      <c r="J26" s="2" t="s">
        <v>309</v>
      </c>
      <c r="K26" s="3" t="s">
        <v>426</v>
      </c>
      <c r="L26" s="3" t="s">
        <v>427</v>
      </c>
      <c r="M26" s="3" t="s">
        <v>428</v>
      </c>
      <c r="N26" s="2">
        <v>13454</v>
      </c>
      <c r="O26" s="2" t="s">
        <v>63</v>
      </c>
      <c r="P26" s="2" t="s">
        <v>429</v>
      </c>
      <c r="Q26" s="2"/>
      <c r="R26" s="2" t="s">
        <v>64</v>
      </c>
      <c r="S26" s="2" t="s">
        <v>65</v>
      </c>
      <c r="T26" s="2" t="s">
        <v>66</v>
      </c>
      <c r="U26" s="2" t="s">
        <v>67</v>
      </c>
      <c r="V26" s="2">
        <v>30.09</v>
      </c>
      <c r="W26" s="2">
        <v>0.17</v>
      </c>
      <c r="X26" s="2">
        <v>90.27</v>
      </c>
      <c r="Y26" s="2">
        <v>17.45</v>
      </c>
      <c r="Z26" s="2">
        <v>2.97</v>
      </c>
      <c r="AA26" s="2">
        <v>0</v>
      </c>
      <c r="AB26" s="2">
        <v>0</v>
      </c>
      <c r="AC26" s="2">
        <v>0</v>
      </c>
      <c r="AD26" s="2">
        <v>0</v>
      </c>
      <c r="AE26" s="2">
        <v>0</v>
      </c>
      <c r="AF26" s="2" t="s">
        <v>68</v>
      </c>
      <c r="AG26" s="2" t="s">
        <v>69</v>
      </c>
      <c r="AH26" s="2" t="s">
        <v>70</v>
      </c>
      <c r="AI26" s="3" t="s">
        <v>430</v>
      </c>
      <c r="AJ26" s="2"/>
      <c r="AK26" s="3" t="s">
        <v>428</v>
      </c>
      <c r="AL26" s="2" t="s">
        <v>73</v>
      </c>
      <c r="AM26" s="2" t="s">
        <v>431</v>
      </c>
      <c r="AN26" s="2">
        <v>110.69</v>
      </c>
      <c r="AO26" s="2">
        <f t="shared" si="0"/>
        <v>125.0797</v>
      </c>
      <c r="AP26" s="2">
        <f t="shared" si="1"/>
        <v>132.3343226</v>
      </c>
      <c r="AQ26" s="2" t="s">
        <v>75</v>
      </c>
      <c r="AR26" s="2" t="s">
        <v>73</v>
      </c>
      <c r="AS26" s="2">
        <v>0</v>
      </c>
      <c r="AT26" s="2">
        <v>0</v>
      </c>
      <c r="AU26" s="3" t="s">
        <v>428</v>
      </c>
      <c r="AV26" s="2" t="s">
        <v>432</v>
      </c>
      <c r="AW26" s="2" t="s">
        <v>433</v>
      </c>
      <c r="AX26" s="2" t="s">
        <v>434</v>
      </c>
      <c r="AY26" t="s">
        <v>80</v>
      </c>
    </row>
    <row r="27" spans="1:51">
      <c r="A27" s="2" t="s">
        <v>51</v>
      </c>
      <c r="B27" s="2" t="s">
        <v>52</v>
      </c>
      <c r="C27" s="2" t="s">
        <v>435</v>
      </c>
      <c r="D27" s="2" t="s">
        <v>435</v>
      </c>
      <c r="E27" s="2" t="s">
        <v>54</v>
      </c>
      <c r="F27" s="2" t="s">
        <v>127</v>
      </c>
      <c r="G27" s="2" t="s">
        <v>436</v>
      </c>
      <c r="H27" s="2" t="s">
        <v>437</v>
      </c>
      <c r="I27" s="2" t="s">
        <v>438</v>
      </c>
      <c r="J27" s="2" t="s">
        <v>131</v>
      </c>
      <c r="K27" s="3" t="s">
        <v>439</v>
      </c>
      <c r="L27" s="3" t="s">
        <v>440</v>
      </c>
      <c r="M27" s="3" t="s">
        <v>441</v>
      </c>
      <c r="N27" s="2">
        <v>16907</v>
      </c>
      <c r="O27" s="2" t="s">
        <v>63</v>
      </c>
      <c r="P27" s="2" t="s">
        <v>52</v>
      </c>
      <c r="Q27" s="2"/>
      <c r="R27" s="2" t="s">
        <v>64</v>
      </c>
      <c r="S27" s="2" t="s">
        <v>65</v>
      </c>
      <c r="T27" s="2" t="s">
        <v>66</v>
      </c>
      <c r="U27" s="2" t="s">
        <v>67</v>
      </c>
      <c r="V27" s="2">
        <v>30.09</v>
      </c>
      <c r="W27" s="2">
        <v>0.17</v>
      </c>
      <c r="X27" s="2">
        <v>90.27</v>
      </c>
      <c r="Y27" s="2">
        <v>17.45</v>
      </c>
      <c r="Z27" s="2">
        <v>2.97</v>
      </c>
      <c r="AA27" s="2">
        <v>0</v>
      </c>
      <c r="AB27" s="2">
        <v>0</v>
      </c>
      <c r="AC27" s="2">
        <v>778.93</v>
      </c>
      <c r="AD27" s="2">
        <v>344.82</v>
      </c>
      <c r="AE27" s="2">
        <v>0</v>
      </c>
      <c r="AF27" s="2" t="s">
        <v>68</v>
      </c>
      <c r="AG27" s="2" t="s">
        <v>69</v>
      </c>
      <c r="AH27" s="2" t="s">
        <v>70</v>
      </c>
      <c r="AI27" s="3" t="s">
        <v>71</v>
      </c>
      <c r="AJ27" s="2" t="s">
        <v>94</v>
      </c>
      <c r="AK27" s="3" t="s">
        <v>442</v>
      </c>
      <c r="AL27" s="2" t="s">
        <v>73</v>
      </c>
      <c r="AM27" s="2" t="s">
        <v>74</v>
      </c>
      <c r="AN27" s="2">
        <v>1234.44</v>
      </c>
      <c r="AO27" s="2">
        <f t="shared" si="0"/>
        <v>1394.9172</v>
      </c>
      <c r="AP27" s="2">
        <f t="shared" si="1"/>
        <v>1475.8223976</v>
      </c>
      <c r="AQ27" s="2" t="s">
        <v>75</v>
      </c>
      <c r="AR27" s="2" t="s">
        <v>73</v>
      </c>
      <c r="AS27" s="2">
        <v>1</v>
      </c>
      <c r="AT27" s="2">
        <v>1</v>
      </c>
      <c r="AU27" s="3" t="s">
        <v>443</v>
      </c>
      <c r="AV27" s="2" t="s">
        <v>444</v>
      </c>
      <c r="AW27" s="2" t="s">
        <v>445</v>
      </c>
      <c r="AX27" s="2" t="s">
        <v>446</v>
      </c>
      <c r="AY27" t="s">
        <v>80</v>
      </c>
    </row>
    <row r="28" spans="1:51">
      <c r="A28" s="2" t="s">
        <v>447</v>
      </c>
      <c r="B28" s="2" t="s">
        <v>448</v>
      </c>
      <c r="C28" s="2" t="s">
        <v>449</v>
      </c>
      <c r="D28" s="2" t="s">
        <v>449</v>
      </c>
      <c r="E28" s="2" t="s">
        <v>54</v>
      </c>
      <c r="F28" s="2" t="s">
        <v>55</v>
      </c>
      <c r="G28" s="2" t="s">
        <v>450</v>
      </c>
      <c r="H28" s="2" t="s">
        <v>451</v>
      </c>
      <c r="I28" s="2" t="s">
        <v>452</v>
      </c>
      <c r="J28" s="2" t="s">
        <v>59</v>
      </c>
      <c r="K28" s="3" t="s">
        <v>453</v>
      </c>
      <c r="L28" s="3" t="s">
        <v>454</v>
      </c>
      <c r="M28" s="3" t="s">
        <v>455</v>
      </c>
      <c r="N28" s="2">
        <v>44643</v>
      </c>
      <c r="O28" s="2" t="s">
        <v>63</v>
      </c>
      <c r="P28" s="2" t="s">
        <v>448</v>
      </c>
      <c r="Q28" s="2"/>
      <c r="R28" s="2" t="s">
        <v>64</v>
      </c>
      <c r="S28" s="2" t="s">
        <v>65</v>
      </c>
      <c r="T28" s="2" t="s">
        <v>119</v>
      </c>
      <c r="U28" s="2" t="s">
        <v>120</v>
      </c>
      <c r="V28" s="2">
        <v>30.09</v>
      </c>
      <c r="W28" s="2">
        <v>0.17</v>
      </c>
      <c r="X28" s="2">
        <v>90.27</v>
      </c>
      <c r="Y28" s="2">
        <v>21.13</v>
      </c>
      <c r="Z28" s="2">
        <v>3.59</v>
      </c>
      <c r="AA28" s="2">
        <v>0</v>
      </c>
      <c r="AB28" s="2">
        <v>0</v>
      </c>
      <c r="AC28" s="2">
        <v>0</v>
      </c>
      <c r="AD28" s="2">
        <v>0</v>
      </c>
      <c r="AE28" s="2">
        <v>0</v>
      </c>
      <c r="AF28" s="2" t="s">
        <v>68</v>
      </c>
      <c r="AG28" s="2" t="s">
        <v>69</v>
      </c>
      <c r="AH28" s="2" t="s">
        <v>70</v>
      </c>
      <c r="AI28" s="3" t="s">
        <v>71</v>
      </c>
      <c r="AJ28" s="2" t="s">
        <v>151</v>
      </c>
      <c r="AK28" s="3" t="s">
        <v>456</v>
      </c>
      <c r="AL28" s="2" t="s">
        <v>73</v>
      </c>
      <c r="AM28" s="2" t="s">
        <v>457</v>
      </c>
      <c r="AN28" s="2">
        <v>114.99</v>
      </c>
      <c r="AO28" s="2">
        <f t="shared" si="0"/>
        <v>129.9387</v>
      </c>
      <c r="AP28" s="2">
        <f t="shared" si="1"/>
        <v>137.4751446</v>
      </c>
      <c r="AQ28" s="2" t="s">
        <v>75</v>
      </c>
      <c r="AR28" s="2" t="s">
        <v>73</v>
      </c>
      <c r="AS28" s="2">
        <v>0</v>
      </c>
      <c r="AT28" s="2">
        <v>0</v>
      </c>
      <c r="AU28" s="3" t="s">
        <v>236</v>
      </c>
      <c r="AV28" s="2" t="s">
        <v>458</v>
      </c>
      <c r="AW28" s="2" t="s">
        <v>459</v>
      </c>
      <c r="AX28" s="2" t="s">
        <v>460</v>
      </c>
      <c r="AY28" t="s">
        <v>80</v>
      </c>
    </row>
    <row r="29" spans="1:51">
      <c r="A29" s="2" t="s">
        <v>461</v>
      </c>
      <c r="B29" s="2" t="s">
        <v>462</v>
      </c>
      <c r="C29" s="2" t="s">
        <v>463</v>
      </c>
      <c r="D29" s="2" t="s">
        <v>463</v>
      </c>
      <c r="E29" s="2" t="s">
        <v>54</v>
      </c>
      <c r="F29" s="2" t="s">
        <v>55</v>
      </c>
      <c r="G29" s="2" t="s">
        <v>464</v>
      </c>
      <c r="H29" s="2" t="s">
        <v>465</v>
      </c>
      <c r="I29" s="2" t="s">
        <v>466</v>
      </c>
      <c r="J29" s="2" t="s">
        <v>145</v>
      </c>
      <c r="K29" s="3" t="s">
        <v>164</v>
      </c>
      <c r="L29" s="3" t="s">
        <v>278</v>
      </c>
      <c r="M29" s="3" t="s">
        <v>467</v>
      </c>
      <c r="N29" s="2">
        <v>37279</v>
      </c>
      <c r="O29" s="2" t="s">
        <v>63</v>
      </c>
      <c r="P29" s="2" t="s">
        <v>462</v>
      </c>
      <c r="Q29" s="2"/>
      <c r="R29" s="2" t="s">
        <v>64</v>
      </c>
      <c r="S29" s="2" t="s">
        <v>65</v>
      </c>
      <c r="T29" s="2" t="s">
        <v>267</v>
      </c>
      <c r="U29" s="2" t="s">
        <v>268</v>
      </c>
      <c r="V29" s="2">
        <v>30.09</v>
      </c>
      <c r="W29" s="2">
        <v>0.17</v>
      </c>
      <c r="X29" s="2">
        <v>90.27</v>
      </c>
      <c r="Y29" s="2">
        <v>104.41</v>
      </c>
      <c r="Z29" s="2">
        <v>17.75</v>
      </c>
      <c r="AA29" s="2">
        <v>0</v>
      </c>
      <c r="AB29" s="2">
        <v>0</v>
      </c>
      <c r="AC29" s="2">
        <v>0</v>
      </c>
      <c r="AD29" s="2">
        <v>0</v>
      </c>
      <c r="AE29" s="2">
        <v>0</v>
      </c>
      <c r="AF29" s="2" t="s">
        <v>68</v>
      </c>
      <c r="AG29" s="2" t="s">
        <v>69</v>
      </c>
      <c r="AH29" s="2" t="s">
        <v>70</v>
      </c>
      <c r="AI29" s="3" t="s">
        <v>281</v>
      </c>
      <c r="AJ29" s="2" t="s">
        <v>151</v>
      </c>
      <c r="AK29" s="3" t="s">
        <v>468</v>
      </c>
      <c r="AL29" s="2" t="s">
        <v>73</v>
      </c>
      <c r="AM29" s="2" t="s">
        <v>469</v>
      </c>
      <c r="AN29" s="2">
        <v>212.43</v>
      </c>
      <c r="AO29" s="2">
        <f t="shared" si="0"/>
        <v>240.0459</v>
      </c>
      <c r="AP29" s="2">
        <f t="shared" si="1"/>
        <v>253.9685622</v>
      </c>
      <c r="AQ29" s="2" t="s">
        <v>75</v>
      </c>
      <c r="AR29" s="2" t="s">
        <v>73</v>
      </c>
      <c r="AS29" s="2">
        <v>0</v>
      </c>
      <c r="AT29" s="2">
        <v>0</v>
      </c>
      <c r="AU29" s="3" t="s">
        <v>467</v>
      </c>
      <c r="AV29" s="2" t="s">
        <v>470</v>
      </c>
      <c r="AW29" s="2" t="s">
        <v>471</v>
      </c>
      <c r="AX29" s="2" t="s">
        <v>472</v>
      </c>
      <c r="AY29" t="s">
        <v>80</v>
      </c>
    </row>
    <row r="30" spans="1:51">
      <c r="A30" s="2" t="s">
        <v>473</v>
      </c>
      <c r="B30" s="2" t="s">
        <v>474</v>
      </c>
      <c r="C30" s="2" t="s">
        <v>475</v>
      </c>
      <c r="D30" s="2" t="s">
        <v>475</v>
      </c>
      <c r="E30" s="2" t="s">
        <v>54</v>
      </c>
      <c r="F30" s="2" t="s">
        <v>55</v>
      </c>
      <c r="G30" s="2" t="s">
        <v>476</v>
      </c>
      <c r="H30" s="2" t="s">
        <v>477</v>
      </c>
      <c r="I30" s="2" t="s">
        <v>478</v>
      </c>
      <c r="J30" s="2" t="s">
        <v>248</v>
      </c>
      <c r="K30" s="3" t="s">
        <v>479</v>
      </c>
      <c r="L30" s="3" t="s">
        <v>480</v>
      </c>
      <c r="M30" s="3" t="s">
        <v>224</v>
      </c>
      <c r="N30" s="2">
        <v>49099</v>
      </c>
      <c r="O30" s="2" t="s">
        <v>63</v>
      </c>
      <c r="P30" s="2" t="s">
        <v>474</v>
      </c>
      <c r="Q30" s="2"/>
      <c r="R30" s="2" t="s">
        <v>64</v>
      </c>
      <c r="S30" s="2" t="s">
        <v>65</v>
      </c>
      <c r="T30" s="2" t="s">
        <v>119</v>
      </c>
      <c r="U30" s="2" t="s">
        <v>120</v>
      </c>
      <c r="V30" s="2">
        <v>30.09</v>
      </c>
      <c r="W30" s="2">
        <v>0.17</v>
      </c>
      <c r="X30" s="2">
        <v>90.27</v>
      </c>
      <c r="Y30" s="2">
        <v>21.13</v>
      </c>
      <c r="Z30" s="2">
        <v>3.59</v>
      </c>
      <c r="AA30" s="2">
        <v>0</v>
      </c>
      <c r="AB30" s="2">
        <v>0</v>
      </c>
      <c r="AC30" s="2">
        <v>0</v>
      </c>
      <c r="AD30" s="2">
        <v>0</v>
      </c>
      <c r="AE30" s="2">
        <v>0</v>
      </c>
      <c r="AF30" s="2" t="s">
        <v>68</v>
      </c>
      <c r="AG30" s="2" t="s">
        <v>69</v>
      </c>
      <c r="AH30" s="2" t="s">
        <v>70</v>
      </c>
      <c r="AI30" s="3" t="s">
        <v>167</v>
      </c>
      <c r="AJ30" s="2" t="s">
        <v>151</v>
      </c>
      <c r="AK30" s="3" t="s">
        <v>481</v>
      </c>
      <c r="AL30" s="2" t="s">
        <v>73</v>
      </c>
      <c r="AM30" s="2" t="s">
        <v>482</v>
      </c>
      <c r="AN30" s="2">
        <v>114.99</v>
      </c>
      <c r="AO30" s="2">
        <f t="shared" si="0"/>
        <v>129.9387</v>
      </c>
      <c r="AP30" s="2">
        <f t="shared" si="1"/>
        <v>137.4751446</v>
      </c>
      <c r="AQ30" s="2" t="s">
        <v>75</v>
      </c>
      <c r="AR30" s="2" t="s">
        <v>73</v>
      </c>
      <c r="AS30" s="2">
        <v>0</v>
      </c>
      <c r="AT30" s="2">
        <v>0</v>
      </c>
      <c r="AU30" s="3" t="s">
        <v>95</v>
      </c>
      <c r="AV30" s="2" t="s">
        <v>483</v>
      </c>
      <c r="AW30" s="2" t="s">
        <v>484</v>
      </c>
      <c r="AX30" s="2" t="s">
        <v>485</v>
      </c>
      <c r="AY30" t="s">
        <v>80</v>
      </c>
    </row>
    <row r="31" spans="1:51">
      <c r="A31" s="2" t="s">
        <v>158</v>
      </c>
      <c r="B31" s="2" t="s">
        <v>159</v>
      </c>
      <c r="C31" s="2" t="s">
        <v>486</v>
      </c>
      <c r="D31" s="2" t="s">
        <v>486</v>
      </c>
      <c r="E31" s="2" t="s">
        <v>54</v>
      </c>
      <c r="F31" s="2" t="s">
        <v>55</v>
      </c>
      <c r="G31" s="2" t="s">
        <v>487</v>
      </c>
      <c r="H31" s="2" t="s">
        <v>488</v>
      </c>
      <c r="I31" s="2" t="s">
        <v>489</v>
      </c>
      <c r="J31" s="2" t="s">
        <v>59</v>
      </c>
      <c r="K31" s="3" t="s">
        <v>490</v>
      </c>
      <c r="L31" s="3" t="s">
        <v>311</v>
      </c>
      <c r="M31" s="3" t="s">
        <v>209</v>
      </c>
      <c r="N31" s="2">
        <v>32332</v>
      </c>
      <c r="O31" s="2" t="s">
        <v>63</v>
      </c>
      <c r="P31" s="2" t="s">
        <v>159</v>
      </c>
      <c r="Q31" s="2"/>
      <c r="R31" s="2" t="s">
        <v>64</v>
      </c>
      <c r="S31" s="2" t="s">
        <v>65</v>
      </c>
      <c r="T31" s="2" t="s">
        <v>119</v>
      </c>
      <c r="U31" s="2" t="s">
        <v>120</v>
      </c>
      <c r="V31" s="2">
        <v>30.09</v>
      </c>
      <c r="W31" s="2">
        <v>0.17</v>
      </c>
      <c r="X31" s="2">
        <v>90.27</v>
      </c>
      <c r="Y31" s="2">
        <v>21.13</v>
      </c>
      <c r="Z31" s="2">
        <v>3.59</v>
      </c>
      <c r="AA31" s="2">
        <v>0</v>
      </c>
      <c r="AB31" s="2">
        <v>0</v>
      </c>
      <c r="AC31" s="2">
        <v>0</v>
      </c>
      <c r="AD31" s="2">
        <v>0</v>
      </c>
      <c r="AE31" s="2">
        <v>0</v>
      </c>
      <c r="AF31" s="2" t="s">
        <v>68</v>
      </c>
      <c r="AG31" s="2" t="s">
        <v>69</v>
      </c>
      <c r="AH31" s="2" t="s">
        <v>70</v>
      </c>
      <c r="AI31" s="3" t="s">
        <v>167</v>
      </c>
      <c r="AJ31" s="2" t="s">
        <v>151</v>
      </c>
      <c r="AK31" s="3" t="s">
        <v>207</v>
      </c>
      <c r="AL31" s="2" t="s">
        <v>73</v>
      </c>
      <c r="AM31" s="2" t="s">
        <v>169</v>
      </c>
      <c r="AN31" s="2">
        <v>114.99</v>
      </c>
      <c r="AO31" s="2">
        <f t="shared" si="0"/>
        <v>129.9387</v>
      </c>
      <c r="AP31" s="2">
        <f t="shared" si="1"/>
        <v>137.4751446</v>
      </c>
      <c r="AQ31" s="2" t="s">
        <v>75</v>
      </c>
      <c r="AR31" s="2" t="s">
        <v>73</v>
      </c>
      <c r="AS31" s="2">
        <v>0</v>
      </c>
      <c r="AT31" s="2">
        <v>0</v>
      </c>
      <c r="AU31" s="3" t="s">
        <v>491</v>
      </c>
      <c r="AV31" s="2" t="s">
        <v>492</v>
      </c>
      <c r="AW31" s="2" t="s">
        <v>493</v>
      </c>
      <c r="AX31" s="2" t="s">
        <v>173</v>
      </c>
      <c r="AY31" t="s">
        <v>80</v>
      </c>
    </row>
    <row r="32" spans="1:51">
      <c r="A32" s="2" t="s">
        <v>494</v>
      </c>
      <c r="B32" s="2" t="s">
        <v>495</v>
      </c>
      <c r="C32" s="2" t="s">
        <v>496</v>
      </c>
      <c r="D32" s="2" t="s">
        <v>496</v>
      </c>
      <c r="E32" s="2" t="s">
        <v>54</v>
      </c>
      <c r="F32" s="2" t="s">
        <v>55</v>
      </c>
      <c r="G32" s="2" t="s">
        <v>497</v>
      </c>
      <c r="H32" s="2" t="s">
        <v>498</v>
      </c>
      <c r="I32" s="2" t="s">
        <v>499</v>
      </c>
      <c r="J32" s="2" t="s">
        <v>115</v>
      </c>
      <c r="K32" s="3" t="s">
        <v>500</v>
      </c>
      <c r="L32" s="3" t="s">
        <v>501</v>
      </c>
      <c r="M32" s="3" t="s">
        <v>502</v>
      </c>
      <c r="N32" s="2">
        <v>33830</v>
      </c>
      <c r="O32" s="2" t="s">
        <v>63</v>
      </c>
      <c r="P32" s="2" t="s">
        <v>495</v>
      </c>
      <c r="Q32" s="2"/>
      <c r="R32" s="2" t="s">
        <v>64</v>
      </c>
      <c r="S32" s="2" t="s">
        <v>65</v>
      </c>
      <c r="T32" s="2" t="s">
        <v>119</v>
      </c>
      <c r="U32" s="2" t="s">
        <v>120</v>
      </c>
      <c r="V32" s="2">
        <v>30.09</v>
      </c>
      <c r="W32" s="2">
        <v>0.17</v>
      </c>
      <c r="X32" s="2">
        <v>90.27</v>
      </c>
      <c r="Y32" s="2">
        <v>21.13</v>
      </c>
      <c r="Z32" s="2">
        <v>3.59</v>
      </c>
      <c r="AA32" s="2">
        <v>0</v>
      </c>
      <c r="AB32" s="2">
        <v>0</v>
      </c>
      <c r="AC32" s="2">
        <v>0</v>
      </c>
      <c r="AD32" s="2">
        <v>0</v>
      </c>
      <c r="AE32" s="2">
        <v>0</v>
      </c>
      <c r="AF32" s="2" t="s">
        <v>68</v>
      </c>
      <c r="AG32" s="2" t="s">
        <v>69</v>
      </c>
      <c r="AH32" s="2" t="s">
        <v>70</v>
      </c>
      <c r="AI32" s="3" t="s">
        <v>167</v>
      </c>
      <c r="AJ32" s="2"/>
      <c r="AK32" s="3" t="s">
        <v>503</v>
      </c>
      <c r="AL32" s="2" t="s">
        <v>73</v>
      </c>
      <c r="AM32" s="2" t="s">
        <v>504</v>
      </c>
      <c r="AN32" s="2">
        <v>114.99</v>
      </c>
      <c r="AO32" s="2">
        <f t="shared" si="0"/>
        <v>129.9387</v>
      </c>
      <c r="AP32" s="2">
        <f t="shared" si="1"/>
        <v>137.4751446</v>
      </c>
      <c r="AQ32" s="2" t="s">
        <v>75</v>
      </c>
      <c r="AR32" s="2" t="s">
        <v>73</v>
      </c>
      <c r="AS32" s="2">
        <v>0</v>
      </c>
      <c r="AT32" s="2">
        <v>0</v>
      </c>
      <c r="AU32" s="3" t="s">
        <v>170</v>
      </c>
      <c r="AV32" s="2" t="s">
        <v>505</v>
      </c>
      <c r="AW32" s="2" t="s">
        <v>506</v>
      </c>
      <c r="AX32" s="2" t="s">
        <v>507</v>
      </c>
      <c r="AY32" t="s">
        <v>80</v>
      </c>
    </row>
    <row r="33" spans="1:51">
      <c r="A33" s="2" t="s">
        <v>158</v>
      </c>
      <c r="B33" s="2" t="s">
        <v>159</v>
      </c>
      <c r="C33" s="2" t="s">
        <v>508</v>
      </c>
      <c r="D33" s="2" t="s">
        <v>508</v>
      </c>
      <c r="E33" s="2" t="s">
        <v>54</v>
      </c>
      <c r="F33" s="2" t="s">
        <v>55</v>
      </c>
      <c r="G33" s="2" t="s">
        <v>509</v>
      </c>
      <c r="H33" s="2" t="s">
        <v>510</v>
      </c>
      <c r="I33" s="2" t="s">
        <v>511</v>
      </c>
      <c r="J33" s="2" t="s">
        <v>145</v>
      </c>
      <c r="K33" s="3" t="s">
        <v>512</v>
      </c>
      <c r="L33" s="3" t="s">
        <v>513</v>
      </c>
      <c r="M33" s="3" t="s">
        <v>514</v>
      </c>
      <c r="N33" s="2">
        <v>22848</v>
      </c>
      <c r="O33" s="2" t="s">
        <v>63</v>
      </c>
      <c r="P33" s="2" t="s">
        <v>159</v>
      </c>
      <c r="Q33" s="2" t="s">
        <v>515</v>
      </c>
      <c r="R33" s="2" t="s">
        <v>64</v>
      </c>
      <c r="S33" s="2" t="s">
        <v>65</v>
      </c>
      <c r="T33" s="2" t="s">
        <v>119</v>
      </c>
      <c r="U33" s="2" t="s">
        <v>120</v>
      </c>
      <c r="V33" s="2">
        <v>30.09</v>
      </c>
      <c r="W33" s="2">
        <v>0.17</v>
      </c>
      <c r="X33" s="2">
        <v>90.27</v>
      </c>
      <c r="Y33" s="2">
        <v>21.13</v>
      </c>
      <c r="Z33" s="2">
        <v>3.59</v>
      </c>
      <c r="AA33" s="2">
        <v>0</v>
      </c>
      <c r="AB33" s="2">
        <v>0</v>
      </c>
      <c r="AC33" s="2">
        <v>0</v>
      </c>
      <c r="AD33" s="2">
        <v>0</v>
      </c>
      <c r="AE33" s="2">
        <v>0</v>
      </c>
      <c r="AF33" s="2" t="s">
        <v>68</v>
      </c>
      <c r="AG33" s="2" t="s">
        <v>69</v>
      </c>
      <c r="AH33" s="2" t="s">
        <v>70</v>
      </c>
      <c r="AI33" s="3" t="s">
        <v>167</v>
      </c>
      <c r="AJ33" s="2"/>
      <c r="AK33" s="3" t="s">
        <v>516</v>
      </c>
      <c r="AL33" s="2" t="s">
        <v>73</v>
      </c>
      <c r="AM33" s="2" t="s">
        <v>169</v>
      </c>
      <c r="AN33" s="2">
        <v>114.99</v>
      </c>
      <c r="AO33" s="2">
        <f t="shared" si="0"/>
        <v>129.9387</v>
      </c>
      <c r="AP33" s="2">
        <f t="shared" si="1"/>
        <v>137.4751446</v>
      </c>
      <c r="AQ33" s="2" t="s">
        <v>75</v>
      </c>
      <c r="AR33" s="2" t="s">
        <v>73</v>
      </c>
      <c r="AS33" s="2">
        <v>0</v>
      </c>
      <c r="AT33" s="2">
        <v>0</v>
      </c>
      <c r="AU33" s="3" t="s">
        <v>517</v>
      </c>
      <c r="AV33" s="2" t="s">
        <v>518</v>
      </c>
      <c r="AW33" s="2" t="s">
        <v>519</v>
      </c>
      <c r="AX33" s="2" t="s">
        <v>173</v>
      </c>
      <c r="AY33" t="s">
        <v>80</v>
      </c>
    </row>
    <row r="34" spans="1:51">
      <c r="A34" s="2" t="s">
        <v>303</v>
      </c>
      <c r="B34" s="2" t="s">
        <v>304</v>
      </c>
      <c r="C34" s="2" t="s">
        <v>520</v>
      </c>
      <c r="D34" s="2" t="s">
        <v>520</v>
      </c>
      <c r="E34" s="2" t="s">
        <v>54</v>
      </c>
      <c r="F34" s="2" t="s">
        <v>55</v>
      </c>
      <c r="G34" s="2" t="s">
        <v>306</v>
      </c>
      <c r="H34" s="2" t="s">
        <v>521</v>
      </c>
      <c r="I34" s="2" t="s">
        <v>522</v>
      </c>
      <c r="J34" s="2" t="s">
        <v>309</v>
      </c>
      <c r="K34" s="3" t="s">
        <v>523</v>
      </c>
      <c r="L34" s="3" t="s">
        <v>524</v>
      </c>
      <c r="M34" s="3" t="s">
        <v>404</v>
      </c>
      <c r="N34" s="2">
        <v>23518</v>
      </c>
      <c r="O34" s="2" t="s">
        <v>63</v>
      </c>
      <c r="P34" s="2" t="s">
        <v>304</v>
      </c>
      <c r="Q34" s="2"/>
      <c r="R34" s="2" t="s">
        <v>64</v>
      </c>
      <c r="S34" s="2" t="s">
        <v>65</v>
      </c>
      <c r="T34" s="2" t="s">
        <v>66</v>
      </c>
      <c r="U34" s="2" t="s">
        <v>67</v>
      </c>
      <c r="V34" s="2">
        <v>30.09</v>
      </c>
      <c r="W34" s="2">
        <v>0.17</v>
      </c>
      <c r="X34" s="2">
        <v>90.27</v>
      </c>
      <c r="Y34" s="2">
        <v>17.45</v>
      </c>
      <c r="Z34" s="2">
        <v>2.97</v>
      </c>
      <c r="AA34" s="2">
        <v>0</v>
      </c>
      <c r="AB34" s="2">
        <v>0</v>
      </c>
      <c r="AC34" s="2">
        <v>0</v>
      </c>
      <c r="AD34" s="2">
        <v>0</v>
      </c>
      <c r="AE34" s="2">
        <v>0</v>
      </c>
      <c r="AF34" s="2" t="s">
        <v>68</v>
      </c>
      <c r="AG34" s="2" t="s">
        <v>69</v>
      </c>
      <c r="AH34" s="2" t="s">
        <v>70</v>
      </c>
      <c r="AI34" s="3" t="s">
        <v>167</v>
      </c>
      <c r="AJ34" s="2"/>
      <c r="AK34" s="3" t="s">
        <v>525</v>
      </c>
      <c r="AL34" s="2" t="s">
        <v>73</v>
      </c>
      <c r="AM34" s="2" t="s">
        <v>526</v>
      </c>
      <c r="AN34" s="2">
        <v>110.69</v>
      </c>
      <c r="AO34" s="2">
        <f t="shared" si="0"/>
        <v>125.0797</v>
      </c>
      <c r="AP34" s="2">
        <f t="shared" si="1"/>
        <v>132.3343226</v>
      </c>
      <c r="AQ34" s="2" t="s">
        <v>75</v>
      </c>
      <c r="AR34" s="2" t="s">
        <v>73</v>
      </c>
      <c r="AS34" s="2">
        <v>0</v>
      </c>
      <c r="AT34" s="2">
        <v>0</v>
      </c>
      <c r="AU34" s="3" t="s">
        <v>404</v>
      </c>
      <c r="AV34" s="2" t="s">
        <v>527</v>
      </c>
      <c r="AW34" s="2" t="s">
        <v>528</v>
      </c>
      <c r="AX34" s="2" t="s">
        <v>316</v>
      </c>
      <c r="AY34" t="s">
        <v>80</v>
      </c>
    </row>
    <row r="35" ht="13.5" spans="1:51">
      <c r="A35" s="2" t="s">
        <v>529</v>
      </c>
      <c r="B35" s="2" t="s">
        <v>530</v>
      </c>
      <c r="C35" s="2" t="s">
        <v>531</v>
      </c>
      <c r="D35" s="2" t="s">
        <v>531</v>
      </c>
      <c r="E35" s="2" t="s">
        <v>54</v>
      </c>
      <c r="F35" s="2" t="s">
        <v>55</v>
      </c>
      <c r="G35" s="2" t="s">
        <v>352</v>
      </c>
      <c r="H35" s="2" t="s">
        <v>532</v>
      </c>
      <c r="I35" s="2" t="s">
        <v>533</v>
      </c>
      <c r="J35" s="2" t="s">
        <v>145</v>
      </c>
      <c r="K35" s="3" t="s">
        <v>355</v>
      </c>
      <c r="L35" s="3" t="s">
        <v>534</v>
      </c>
      <c r="M35" s="3" t="s">
        <v>135</v>
      </c>
      <c r="N35" s="2">
        <v>86536</v>
      </c>
      <c r="O35" s="2" t="s">
        <v>63</v>
      </c>
      <c r="P35" s="2" t="s">
        <v>530</v>
      </c>
      <c r="Q35" s="2"/>
      <c r="R35" s="2" t="s">
        <v>64</v>
      </c>
      <c r="S35" s="2" t="s">
        <v>65</v>
      </c>
      <c r="T35" s="2" t="s">
        <v>66</v>
      </c>
      <c r="U35" s="2" t="s">
        <v>67</v>
      </c>
      <c r="V35" s="2">
        <v>30.09</v>
      </c>
      <c r="W35" s="2">
        <v>0.17</v>
      </c>
      <c r="X35" s="2">
        <v>90.27</v>
      </c>
      <c r="Y35" s="2">
        <v>17.45</v>
      </c>
      <c r="Z35" s="2">
        <v>2.97</v>
      </c>
      <c r="AA35" s="2">
        <v>0</v>
      </c>
      <c r="AB35" s="2">
        <v>0</v>
      </c>
      <c r="AC35" s="2">
        <v>0</v>
      </c>
      <c r="AD35" s="2">
        <v>0</v>
      </c>
      <c r="AE35" s="2">
        <v>0</v>
      </c>
      <c r="AF35" s="2" t="s">
        <v>68</v>
      </c>
      <c r="AG35" s="2" t="s">
        <v>69</v>
      </c>
      <c r="AH35" s="2" t="s">
        <v>70</v>
      </c>
      <c r="AI35" s="3" t="s">
        <v>223</v>
      </c>
      <c r="AJ35" s="2"/>
      <c r="AK35" s="3" t="s">
        <v>95</v>
      </c>
      <c r="AL35" s="2" t="s">
        <v>73</v>
      </c>
      <c r="AM35" s="2" t="s">
        <v>535</v>
      </c>
      <c r="AN35" s="2">
        <v>110.69</v>
      </c>
      <c r="AO35" s="2">
        <f t="shared" ref="AO35:AO66" si="2">AN35*1.13</f>
        <v>125.0797</v>
      </c>
      <c r="AP35" s="2">
        <f t="shared" ref="AP35:AP66" si="3">AO35*1.058</f>
        <v>132.3343226</v>
      </c>
      <c r="AQ35" s="2" t="s">
        <v>75</v>
      </c>
      <c r="AR35" s="2" t="s">
        <v>73</v>
      </c>
      <c r="AS35" s="2">
        <v>0</v>
      </c>
      <c r="AT35" s="2">
        <v>0</v>
      </c>
      <c r="AU35" s="3" t="s">
        <v>95</v>
      </c>
      <c r="AV35" s="2" t="s">
        <v>518</v>
      </c>
      <c r="AW35" s="2" t="s">
        <v>536</v>
      </c>
      <c r="AX35" s="2" t="s">
        <v>537</v>
      </c>
      <c r="AY35" t="s">
        <v>80</v>
      </c>
    </row>
    <row r="36" ht="13.5" spans="1:51">
      <c r="A36" s="2" t="s">
        <v>213</v>
      </c>
      <c r="B36" s="2" t="s">
        <v>214</v>
      </c>
      <c r="C36" s="2" t="s">
        <v>538</v>
      </c>
      <c r="D36" s="2" t="s">
        <v>538</v>
      </c>
      <c r="E36" s="2" t="s">
        <v>54</v>
      </c>
      <c r="F36" s="2" t="s">
        <v>55</v>
      </c>
      <c r="G36" s="2" t="s">
        <v>539</v>
      </c>
      <c r="H36" s="2" t="s">
        <v>540</v>
      </c>
      <c r="I36" s="2" t="s">
        <v>541</v>
      </c>
      <c r="J36" s="2" t="s">
        <v>115</v>
      </c>
      <c r="K36" s="3" t="s">
        <v>542</v>
      </c>
      <c r="L36" s="3" t="s">
        <v>543</v>
      </c>
      <c r="M36" s="3" t="s">
        <v>544</v>
      </c>
      <c r="N36" s="2">
        <v>85265</v>
      </c>
      <c r="O36" s="2" t="s">
        <v>63</v>
      </c>
      <c r="P36" s="2" t="s">
        <v>214</v>
      </c>
      <c r="Q36" s="2" t="s">
        <v>545</v>
      </c>
      <c r="R36" s="2" t="s">
        <v>64</v>
      </c>
      <c r="S36" s="2" t="s">
        <v>65</v>
      </c>
      <c r="T36" s="2" t="s">
        <v>221</v>
      </c>
      <c r="U36" s="2" t="s">
        <v>222</v>
      </c>
      <c r="V36" s="2">
        <v>30.09</v>
      </c>
      <c r="W36" s="2">
        <v>0.17</v>
      </c>
      <c r="X36" s="2">
        <v>90.27</v>
      </c>
      <c r="Y36" s="2">
        <v>727.81</v>
      </c>
      <c r="Z36" s="2">
        <v>123.73</v>
      </c>
      <c r="AA36" s="2">
        <v>0</v>
      </c>
      <c r="AB36" s="2">
        <v>0</v>
      </c>
      <c r="AC36" s="2">
        <v>0</v>
      </c>
      <c r="AD36" s="2">
        <v>0</v>
      </c>
      <c r="AE36" s="2">
        <v>0</v>
      </c>
      <c r="AF36" s="2" t="s">
        <v>68</v>
      </c>
      <c r="AG36" s="2" t="s">
        <v>69</v>
      </c>
      <c r="AH36" s="2" t="s">
        <v>70</v>
      </c>
      <c r="AI36" s="3" t="s">
        <v>223</v>
      </c>
      <c r="AJ36" s="2" t="s">
        <v>151</v>
      </c>
      <c r="AK36" s="3" t="s">
        <v>312</v>
      </c>
      <c r="AL36" s="2" t="s">
        <v>73</v>
      </c>
      <c r="AM36" s="2" t="s">
        <v>546</v>
      </c>
      <c r="AN36" s="2">
        <v>941.81</v>
      </c>
      <c r="AO36" s="2">
        <f t="shared" si="2"/>
        <v>1064.2453</v>
      </c>
      <c r="AP36" s="2">
        <f t="shared" si="3"/>
        <v>1125.9715274</v>
      </c>
      <c r="AQ36" s="2" t="s">
        <v>75</v>
      </c>
      <c r="AR36" s="2" t="s">
        <v>73</v>
      </c>
      <c r="AS36" s="2">
        <v>0</v>
      </c>
      <c r="AT36" s="2">
        <v>0</v>
      </c>
      <c r="AU36" s="3" t="s">
        <v>547</v>
      </c>
      <c r="AV36" s="2" t="s">
        <v>548</v>
      </c>
      <c r="AW36" s="2" t="s">
        <v>549</v>
      </c>
      <c r="AX36" s="2" t="s">
        <v>550</v>
      </c>
      <c r="AY36" t="s">
        <v>80</v>
      </c>
    </row>
    <row r="37" ht="13.5" spans="1:51">
      <c r="A37" s="2" t="s">
        <v>551</v>
      </c>
      <c r="B37" s="2" t="s">
        <v>552</v>
      </c>
      <c r="C37" s="2" t="s">
        <v>553</v>
      </c>
      <c r="D37" s="2" t="s">
        <v>553</v>
      </c>
      <c r="E37" s="2" t="s">
        <v>54</v>
      </c>
      <c r="F37" s="2" t="s">
        <v>55</v>
      </c>
      <c r="G37" s="2" t="s">
        <v>554</v>
      </c>
      <c r="H37" s="2" t="s">
        <v>555</v>
      </c>
      <c r="I37" s="2" t="s">
        <v>556</v>
      </c>
      <c r="J37" s="2" t="s">
        <v>292</v>
      </c>
      <c r="K37" s="3" t="s">
        <v>557</v>
      </c>
      <c r="L37" s="3" t="s">
        <v>372</v>
      </c>
      <c r="M37" s="3" t="s">
        <v>558</v>
      </c>
      <c r="N37" s="2">
        <v>5604</v>
      </c>
      <c r="O37" s="2" t="s">
        <v>63</v>
      </c>
      <c r="P37" s="2" t="s">
        <v>552</v>
      </c>
      <c r="Q37" s="2" t="s">
        <v>559</v>
      </c>
      <c r="R37" s="2" t="s">
        <v>64</v>
      </c>
      <c r="S37" s="2" t="s">
        <v>65</v>
      </c>
      <c r="T37" s="2" t="s">
        <v>414</v>
      </c>
      <c r="U37" s="2" t="s">
        <v>415</v>
      </c>
      <c r="V37" s="2">
        <v>30.09</v>
      </c>
      <c r="W37" s="2">
        <v>0.17</v>
      </c>
      <c r="X37" s="2">
        <v>90.27</v>
      </c>
      <c r="Y37" s="2">
        <v>0</v>
      </c>
      <c r="Z37" s="2">
        <v>0</v>
      </c>
      <c r="AA37" s="2">
        <v>0</v>
      </c>
      <c r="AB37" s="2">
        <v>0</v>
      </c>
      <c r="AC37" s="2">
        <v>0</v>
      </c>
      <c r="AD37" s="2">
        <v>0</v>
      </c>
      <c r="AE37" s="2">
        <v>0</v>
      </c>
      <c r="AF37" s="2" t="s">
        <v>68</v>
      </c>
      <c r="AG37" s="2" t="s">
        <v>560</v>
      </c>
      <c r="AH37" s="2" t="s">
        <v>70</v>
      </c>
      <c r="AI37" s="3" t="s">
        <v>561</v>
      </c>
      <c r="AJ37" s="2"/>
      <c r="AK37" s="3" t="s">
        <v>561</v>
      </c>
      <c r="AL37" s="2" t="s">
        <v>73</v>
      </c>
      <c r="AM37" s="2" t="s">
        <v>562</v>
      </c>
      <c r="AN37" s="2">
        <v>90.27</v>
      </c>
      <c r="AO37" s="2">
        <f t="shared" si="2"/>
        <v>102.0051</v>
      </c>
      <c r="AP37" s="2">
        <f t="shared" si="3"/>
        <v>107.9213958</v>
      </c>
      <c r="AQ37" s="2" t="s">
        <v>75</v>
      </c>
      <c r="AR37" s="2" t="s">
        <v>73</v>
      </c>
      <c r="AS37" s="2">
        <v>0</v>
      </c>
      <c r="AT37" s="2">
        <v>0</v>
      </c>
      <c r="AU37" s="3" t="s">
        <v>563</v>
      </c>
      <c r="AV37" s="2" t="s">
        <v>564</v>
      </c>
      <c r="AW37" s="2" t="s">
        <v>565</v>
      </c>
      <c r="AX37" s="2" t="s">
        <v>566</v>
      </c>
      <c r="AY37" t="s">
        <v>80</v>
      </c>
    </row>
    <row r="38" ht="13.5" spans="1:51">
      <c r="A38" s="2" t="s">
        <v>567</v>
      </c>
      <c r="B38" s="2" t="s">
        <v>568</v>
      </c>
      <c r="C38" s="2" t="s">
        <v>569</v>
      </c>
      <c r="D38" s="2" t="s">
        <v>569</v>
      </c>
      <c r="E38" s="2" t="s">
        <v>54</v>
      </c>
      <c r="F38" s="2" t="s">
        <v>127</v>
      </c>
      <c r="G38" s="2" t="s">
        <v>570</v>
      </c>
      <c r="H38" s="2" t="s">
        <v>571</v>
      </c>
      <c r="I38" s="2" t="s">
        <v>572</v>
      </c>
      <c r="J38" s="2" t="s">
        <v>115</v>
      </c>
      <c r="K38" s="3" t="s">
        <v>573</v>
      </c>
      <c r="L38" s="3" t="s">
        <v>574</v>
      </c>
      <c r="M38" s="3" t="s">
        <v>574</v>
      </c>
      <c r="N38" s="2">
        <v>410</v>
      </c>
      <c r="O38" s="2" t="s">
        <v>63</v>
      </c>
      <c r="P38" s="2" t="s">
        <v>568</v>
      </c>
      <c r="Q38" s="2" t="s">
        <v>575</v>
      </c>
      <c r="R38" s="2" t="s">
        <v>64</v>
      </c>
      <c r="S38" s="2" t="s">
        <v>65</v>
      </c>
      <c r="T38" s="2" t="s">
        <v>119</v>
      </c>
      <c r="U38" s="2" t="s">
        <v>120</v>
      </c>
      <c r="V38" s="2">
        <v>30.09</v>
      </c>
      <c r="W38" s="2">
        <v>0.17</v>
      </c>
      <c r="X38" s="2">
        <v>90.27</v>
      </c>
      <c r="Y38" s="2">
        <v>21.13</v>
      </c>
      <c r="Z38" s="2">
        <v>3.59</v>
      </c>
      <c r="AA38" s="2">
        <v>0</v>
      </c>
      <c r="AB38" s="2">
        <v>0</v>
      </c>
      <c r="AC38" s="2">
        <v>20.35</v>
      </c>
      <c r="AD38" s="2">
        <v>86.2</v>
      </c>
      <c r="AE38" s="2">
        <v>0</v>
      </c>
      <c r="AF38" s="2" t="s">
        <v>68</v>
      </c>
      <c r="AG38" s="2" t="s">
        <v>69</v>
      </c>
      <c r="AH38" s="2" t="s">
        <v>70</v>
      </c>
      <c r="AI38" s="3" t="s">
        <v>71</v>
      </c>
      <c r="AJ38" s="2"/>
      <c r="AK38" s="3" t="s">
        <v>576</v>
      </c>
      <c r="AL38" s="2" t="s">
        <v>73</v>
      </c>
      <c r="AM38" s="2" t="s">
        <v>577</v>
      </c>
      <c r="AN38" s="2">
        <v>221.54</v>
      </c>
      <c r="AO38" s="2">
        <f t="shared" si="2"/>
        <v>250.3402</v>
      </c>
      <c r="AP38" s="2">
        <f t="shared" si="3"/>
        <v>264.8599316</v>
      </c>
      <c r="AQ38" s="2" t="s">
        <v>75</v>
      </c>
      <c r="AR38" s="2" t="s">
        <v>73</v>
      </c>
      <c r="AS38" s="2">
        <v>1</v>
      </c>
      <c r="AT38" s="2">
        <v>1</v>
      </c>
      <c r="AU38" s="3" t="s">
        <v>576</v>
      </c>
      <c r="AV38" s="2" t="s">
        <v>578</v>
      </c>
      <c r="AW38" s="2" t="s">
        <v>579</v>
      </c>
      <c r="AX38" s="2" t="s">
        <v>580</v>
      </c>
      <c r="AY38" t="s">
        <v>80</v>
      </c>
    </row>
    <row r="39" spans="1:51">
      <c r="A39" s="2" t="s">
        <v>581</v>
      </c>
      <c r="B39" s="2" t="s">
        <v>582</v>
      </c>
      <c r="C39" s="2" t="s">
        <v>583</v>
      </c>
      <c r="D39" s="2" t="s">
        <v>583</v>
      </c>
      <c r="E39" s="2" t="s">
        <v>54</v>
      </c>
      <c r="F39" s="2" t="s">
        <v>55</v>
      </c>
      <c r="G39" s="2" t="s">
        <v>584</v>
      </c>
      <c r="H39" s="2" t="s">
        <v>585</v>
      </c>
      <c r="I39" s="2" t="s">
        <v>586</v>
      </c>
      <c r="J39" s="2" t="s">
        <v>292</v>
      </c>
      <c r="K39" s="3" t="s">
        <v>587</v>
      </c>
      <c r="L39" s="3" t="s">
        <v>588</v>
      </c>
      <c r="M39" s="3" t="s">
        <v>589</v>
      </c>
      <c r="N39" s="2">
        <v>45827</v>
      </c>
      <c r="O39" s="2" t="s">
        <v>63</v>
      </c>
      <c r="P39" s="2" t="s">
        <v>582</v>
      </c>
      <c r="Q39" s="2"/>
      <c r="R39" s="2" t="s">
        <v>64</v>
      </c>
      <c r="S39" s="2" t="s">
        <v>65</v>
      </c>
      <c r="T39" s="2" t="s">
        <v>66</v>
      </c>
      <c r="U39" s="2" t="s">
        <v>67</v>
      </c>
      <c r="V39" s="2">
        <v>30.09</v>
      </c>
      <c r="W39" s="2">
        <v>0.17</v>
      </c>
      <c r="X39" s="2">
        <v>90.27</v>
      </c>
      <c r="Y39" s="2">
        <v>17.45</v>
      </c>
      <c r="Z39" s="2">
        <v>2.97</v>
      </c>
      <c r="AA39" s="2">
        <v>0</v>
      </c>
      <c r="AB39" s="2">
        <v>0</v>
      </c>
      <c r="AC39" s="2">
        <v>0</v>
      </c>
      <c r="AD39" s="2">
        <v>0</v>
      </c>
      <c r="AE39" s="2">
        <v>0</v>
      </c>
      <c r="AF39" s="2" t="s">
        <v>68</v>
      </c>
      <c r="AG39" s="2" t="s">
        <v>69</v>
      </c>
      <c r="AH39" s="2" t="s">
        <v>70</v>
      </c>
      <c r="AI39" s="3" t="s">
        <v>71</v>
      </c>
      <c r="AJ39" s="2" t="s">
        <v>151</v>
      </c>
      <c r="AK39" s="3" t="s">
        <v>152</v>
      </c>
      <c r="AL39" s="2" t="s">
        <v>73</v>
      </c>
      <c r="AM39" s="2" t="s">
        <v>590</v>
      </c>
      <c r="AN39" s="2">
        <v>110.69</v>
      </c>
      <c r="AO39" s="2">
        <f t="shared" si="2"/>
        <v>125.0797</v>
      </c>
      <c r="AP39" s="2">
        <f t="shared" si="3"/>
        <v>132.3343226</v>
      </c>
      <c r="AQ39" s="2" t="s">
        <v>75</v>
      </c>
      <c r="AR39" s="2" t="s">
        <v>73</v>
      </c>
      <c r="AS39" s="2">
        <v>0</v>
      </c>
      <c r="AT39" s="2">
        <v>0</v>
      </c>
      <c r="AU39" s="3" t="s">
        <v>591</v>
      </c>
      <c r="AV39" s="2" t="s">
        <v>592</v>
      </c>
      <c r="AW39" s="2" t="s">
        <v>593</v>
      </c>
      <c r="AX39" s="2" t="s">
        <v>594</v>
      </c>
      <c r="AY39" t="s">
        <v>80</v>
      </c>
    </row>
    <row r="40" spans="1:51">
      <c r="A40" s="2" t="s">
        <v>595</v>
      </c>
      <c r="B40" s="2" t="s">
        <v>596</v>
      </c>
      <c r="C40" s="2" t="s">
        <v>597</v>
      </c>
      <c r="D40" s="2" t="s">
        <v>597</v>
      </c>
      <c r="E40" s="2" t="s">
        <v>54</v>
      </c>
      <c r="F40" s="2" t="s">
        <v>55</v>
      </c>
      <c r="G40" s="2" t="s">
        <v>598</v>
      </c>
      <c r="H40" s="2" t="s">
        <v>599</v>
      </c>
      <c r="I40" s="2" t="s">
        <v>600</v>
      </c>
      <c r="J40" s="2" t="s">
        <v>248</v>
      </c>
      <c r="K40" s="3" t="s">
        <v>601</v>
      </c>
      <c r="L40" s="3" t="s">
        <v>534</v>
      </c>
      <c r="M40" s="3" t="s">
        <v>134</v>
      </c>
      <c r="N40" s="2">
        <v>9725</v>
      </c>
      <c r="O40" s="2" t="s">
        <v>63</v>
      </c>
      <c r="P40" s="2" t="s">
        <v>596</v>
      </c>
      <c r="Q40" s="2" t="s">
        <v>602</v>
      </c>
      <c r="R40" s="2" t="s">
        <v>64</v>
      </c>
      <c r="S40" s="2" t="s">
        <v>65</v>
      </c>
      <c r="T40" s="2" t="s">
        <v>119</v>
      </c>
      <c r="U40" s="2" t="s">
        <v>120</v>
      </c>
      <c r="V40" s="2">
        <v>30.09</v>
      </c>
      <c r="W40" s="2">
        <v>0.17</v>
      </c>
      <c r="X40" s="2">
        <v>90.27</v>
      </c>
      <c r="Y40" s="2">
        <v>21.13</v>
      </c>
      <c r="Z40" s="2">
        <v>3.59</v>
      </c>
      <c r="AA40" s="2">
        <v>0</v>
      </c>
      <c r="AB40" s="2">
        <v>0</v>
      </c>
      <c r="AC40" s="2">
        <v>0</v>
      </c>
      <c r="AD40" s="2">
        <v>0</v>
      </c>
      <c r="AE40" s="2">
        <v>0</v>
      </c>
      <c r="AF40" s="2" t="s">
        <v>68</v>
      </c>
      <c r="AG40" s="2" t="s">
        <v>69</v>
      </c>
      <c r="AH40" s="2" t="s">
        <v>70</v>
      </c>
      <c r="AI40" s="3" t="s">
        <v>167</v>
      </c>
      <c r="AJ40" s="2"/>
      <c r="AK40" s="3" t="s">
        <v>603</v>
      </c>
      <c r="AL40" s="2" t="s">
        <v>73</v>
      </c>
      <c r="AM40" s="2" t="s">
        <v>604</v>
      </c>
      <c r="AN40" s="2">
        <v>114.99</v>
      </c>
      <c r="AO40" s="2">
        <f t="shared" si="2"/>
        <v>129.9387</v>
      </c>
      <c r="AP40" s="2">
        <f t="shared" si="3"/>
        <v>137.4751446</v>
      </c>
      <c r="AQ40" s="2" t="s">
        <v>75</v>
      </c>
      <c r="AR40" s="2" t="s">
        <v>73</v>
      </c>
      <c r="AS40" s="2">
        <v>0</v>
      </c>
      <c r="AT40" s="2">
        <v>0</v>
      </c>
      <c r="AU40" s="3" t="s">
        <v>605</v>
      </c>
      <c r="AV40" s="2" t="s">
        <v>210</v>
      </c>
      <c r="AW40" s="2" t="s">
        <v>211</v>
      </c>
      <c r="AX40" s="2" t="s">
        <v>606</v>
      </c>
      <c r="AY40" t="s">
        <v>80</v>
      </c>
    </row>
    <row r="41" ht="13.5" spans="1:51">
      <c r="A41" s="2" t="s">
        <v>607</v>
      </c>
      <c r="B41" s="2" t="s">
        <v>608</v>
      </c>
      <c r="C41" s="2" t="s">
        <v>609</v>
      </c>
      <c r="D41" s="2" t="s">
        <v>609</v>
      </c>
      <c r="E41" s="2" t="s">
        <v>54</v>
      </c>
      <c r="F41" s="2" t="s">
        <v>55</v>
      </c>
      <c r="G41" s="2" t="s">
        <v>610</v>
      </c>
      <c r="H41" s="2" t="s">
        <v>611</v>
      </c>
      <c r="I41" s="2" t="s">
        <v>612</v>
      </c>
      <c r="J41" s="2" t="s">
        <v>248</v>
      </c>
      <c r="K41" s="3" t="s">
        <v>613</v>
      </c>
      <c r="L41" s="3" t="s">
        <v>614</v>
      </c>
      <c r="M41" s="3" t="s">
        <v>345</v>
      </c>
      <c r="N41" s="2">
        <v>54764</v>
      </c>
      <c r="O41" s="2" t="s">
        <v>63</v>
      </c>
      <c r="P41" s="2" t="s">
        <v>615</v>
      </c>
      <c r="Q41" s="2"/>
      <c r="R41" s="2" t="s">
        <v>64</v>
      </c>
      <c r="S41" s="2" t="s">
        <v>65</v>
      </c>
      <c r="T41" s="2" t="s">
        <v>119</v>
      </c>
      <c r="U41" s="2" t="s">
        <v>120</v>
      </c>
      <c r="V41" s="2">
        <v>30.09</v>
      </c>
      <c r="W41" s="2">
        <v>0.17</v>
      </c>
      <c r="X41" s="2">
        <v>90.27</v>
      </c>
      <c r="Y41" s="2">
        <v>21.13</v>
      </c>
      <c r="Z41" s="2">
        <v>3.59</v>
      </c>
      <c r="AA41" s="2">
        <v>0</v>
      </c>
      <c r="AB41" s="2">
        <v>0</v>
      </c>
      <c r="AC41" s="2">
        <v>0</v>
      </c>
      <c r="AD41" s="2">
        <v>0</v>
      </c>
      <c r="AE41" s="2">
        <v>0</v>
      </c>
      <c r="AF41" s="2" t="s">
        <v>68</v>
      </c>
      <c r="AG41" s="2" t="s">
        <v>69</v>
      </c>
      <c r="AH41" s="2" t="s">
        <v>70</v>
      </c>
      <c r="AI41" s="3" t="s">
        <v>167</v>
      </c>
      <c r="AJ41" s="2" t="s">
        <v>151</v>
      </c>
      <c r="AK41" s="3" t="s">
        <v>357</v>
      </c>
      <c r="AL41" s="2" t="s">
        <v>73</v>
      </c>
      <c r="AM41" s="2" t="s">
        <v>616</v>
      </c>
      <c r="AN41" s="2">
        <v>114.99</v>
      </c>
      <c r="AO41" s="2">
        <f t="shared" si="2"/>
        <v>129.9387</v>
      </c>
      <c r="AP41" s="2">
        <f t="shared" si="3"/>
        <v>137.4751446</v>
      </c>
      <c r="AQ41" s="2" t="s">
        <v>75</v>
      </c>
      <c r="AR41" s="2" t="s">
        <v>73</v>
      </c>
      <c r="AS41" s="2">
        <v>0</v>
      </c>
      <c r="AT41" s="2">
        <v>0</v>
      </c>
      <c r="AU41" s="3" t="s">
        <v>345</v>
      </c>
      <c r="AV41" s="2" t="s">
        <v>617</v>
      </c>
      <c r="AW41" s="2" t="s">
        <v>618</v>
      </c>
      <c r="AX41" s="2" t="s">
        <v>619</v>
      </c>
      <c r="AY41" t="s">
        <v>80</v>
      </c>
    </row>
    <row r="42" ht="13.5" spans="1:51">
      <c r="A42" s="2" t="s">
        <v>620</v>
      </c>
      <c r="B42" s="2" t="s">
        <v>621</v>
      </c>
      <c r="C42" s="2" t="s">
        <v>622</v>
      </c>
      <c r="D42" s="2" t="s">
        <v>622</v>
      </c>
      <c r="E42" s="2" t="s">
        <v>54</v>
      </c>
      <c r="F42" s="2" t="s">
        <v>55</v>
      </c>
      <c r="G42" s="2" t="s">
        <v>623</v>
      </c>
      <c r="H42" s="2" t="s">
        <v>624</v>
      </c>
      <c r="I42" s="2" t="s">
        <v>625</v>
      </c>
      <c r="J42" s="2" t="s">
        <v>59</v>
      </c>
      <c r="K42" s="3" t="s">
        <v>512</v>
      </c>
      <c r="L42" s="3" t="s">
        <v>626</v>
      </c>
      <c r="M42" s="3" t="s">
        <v>605</v>
      </c>
      <c r="N42" s="2">
        <v>1845</v>
      </c>
      <c r="O42" s="2" t="s">
        <v>63</v>
      </c>
      <c r="P42" s="2" t="s">
        <v>621</v>
      </c>
      <c r="Q42" s="2"/>
      <c r="R42" s="2" t="s">
        <v>64</v>
      </c>
      <c r="S42" s="2" t="s">
        <v>65</v>
      </c>
      <c r="T42" s="2" t="s">
        <v>627</v>
      </c>
      <c r="U42" s="2" t="s">
        <v>628</v>
      </c>
      <c r="V42" s="2">
        <v>30.09</v>
      </c>
      <c r="W42" s="2">
        <v>0.17</v>
      </c>
      <c r="X42" s="2">
        <v>60.18</v>
      </c>
      <c r="Y42" s="2">
        <v>28.68</v>
      </c>
      <c r="Z42" s="2">
        <v>4.88</v>
      </c>
      <c r="AA42" s="2">
        <v>0</v>
      </c>
      <c r="AB42" s="2">
        <v>0</v>
      </c>
      <c r="AC42" s="2">
        <v>0</v>
      </c>
      <c r="AD42" s="2">
        <v>0</v>
      </c>
      <c r="AE42" s="2">
        <v>0</v>
      </c>
      <c r="AF42" s="2" t="s">
        <v>68</v>
      </c>
      <c r="AG42" s="2" t="s">
        <v>69</v>
      </c>
      <c r="AH42" s="2" t="s">
        <v>70</v>
      </c>
      <c r="AI42" s="3" t="s">
        <v>281</v>
      </c>
      <c r="AJ42" s="2"/>
      <c r="AK42" s="3" t="s">
        <v>629</v>
      </c>
      <c r="AL42" s="2" t="s">
        <v>73</v>
      </c>
      <c r="AM42" s="2" t="s">
        <v>630</v>
      </c>
      <c r="AN42" s="2">
        <v>93.74</v>
      </c>
      <c r="AO42" s="2">
        <f t="shared" si="2"/>
        <v>105.9262</v>
      </c>
      <c r="AP42" s="2">
        <f t="shared" si="3"/>
        <v>112.0699196</v>
      </c>
      <c r="AQ42" s="2" t="s">
        <v>75</v>
      </c>
      <c r="AR42" s="2" t="s">
        <v>73</v>
      </c>
      <c r="AS42" s="2">
        <v>0</v>
      </c>
      <c r="AT42" s="2">
        <v>0</v>
      </c>
      <c r="AU42" s="3" t="s">
        <v>629</v>
      </c>
      <c r="AV42" s="2" t="s">
        <v>631</v>
      </c>
      <c r="AW42" s="2" t="s">
        <v>632</v>
      </c>
      <c r="AX42" s="2" t="s">
        <v>633</v>
      </c>
      <c r="AY42" t="s">
        <v>634</v>
      </c>
    </row>
    <row r="43" ht="13.5" spans="1:51">
      <c r="A43" s="2" t="s">
        <v>635</v>
      </c>
      <c r="B43" s="2" t="s">
        <v>636</v>
      </c>
      <c r="C43" s="2" t="s">
        <v>637</v>
      </c>
      <c r="D43" s="2" t="s">
        <v>637</v>
      </c>
      <c r="E43" s="2" t="s">
        <v>54</v>
      </c>
      <c r="F43" s="2" t="s">
        <v>55</v>
      </c>
      <c r="G43" s="2" t="s">
        <v>638</v>
      </c>
      <c r="H43" s="2" t="s">
        <v>639</v>
      </c>
      <c r="I43" s="2" t="s">
        <v>640</v>
      </c>
      <c r="J43" s="2" t="s">
        <v>145</v>
      </c>
      <c r="K43" s="3" t="s">
        <v>512</v>
      </c>
      <c r="L43" s="3" t="s">
        <v>641</v>
      </c>
      <c r="M43" s="3" t="s">
        <v>184</v>
      </c>
      <c r="N43" s="2">
        <v>29804</v>
      </c>
      <c r="O43" s="2" t="s">
        <v>63</v>
      </c>
      <c r="P43" s="2" t="s">
        <v>636</v>
      </c>
      <c r="Q43" s="2"/>
      <c r="R43" s="2" t="s">
        <v>64</v>
      </c>
      <c r="S43" s="2" t="s">
        <v>65</v>
      </c>
      <c r="T43" s="2" t="s">
        <v>119</v>
      </c>
      <c r="U43" s="2" t="s">
        <v>120</v>
      </c>
      <c r="V43" s="2">
        <v>30.09</v>
      </c>
      <c r="W43" s="2">
        <v>0.17</v>
      </c>
      <c r="X43" s="2">
        <v>90.27</v>
      </c>
      <c r="Y43" s="2">
        <v>21.13</v>
      </c>
      <c r="Z43" s="2">
        <v>3.59</v>
      </c>
      <c r="AA43" s="2">
        <v>0</v>
      </c>
      <c r="AB43" s="2">
        <v>0</v>
      </c>
      <c r="AC43" s="2">
        <v>0</v>
      </c>
      <c r="AD43" s="2">
        <v>0</v>
      </c>
      <c r="AE43" s="2">
        <v>0</v>
      </c>
      <c r="AF43" s="2" t="s">
        <v>68</v>
      </c>
      <c r="AG43" s="2" t="s">
        <v>69</v>
      </c>
      <c r="AH43" s="2" t="s">
        <v>70</v>
      </c>
      <c r="AI43" s="3" t="s">
        <v>167</v>
      </c>
      <c r="AJ43" s="2" t="s">
        <v>151</v>
      </c>
      <c r="AK43" s="3" t="s">
        <v>152</v>
      </c>
      <c r="AL43" s="2" t="s">
        <v>73</v>
      </c>
      <c r="AM43" s="2" t="s">
        <v>642</v>
      </c>
      <c r="AN43" s="2">
        <v>114.99</v>
      </c>
      <c r="AO43" s="2">
        <f t="shared" si="2"/>
        <v>129.9387</v>
      </c>
      <c r="AP43" s="2">
        <f t="shared" si="3"/>
        <v>137.4751446</v>
      </c>
      <c r="AQ43" s="2" t="s">
        <v>75</v>
      </c>
      <c r="AR43" s="2" t="s">
        <v>73</v>
      </c>
      <c r="AS43" s="2">
        <v>0</v>
      </c>
      <c r="AT43" s="2">
        <v>0</v>
      </c>
      <c r="AU43" s="3" t="s">
        <v>184</v>
      </c>
      <c r="AV43" s="2" t="s">
        <v>643</v>
      </c>
      <c r="AW43" s="2" t="s">
        <v>644</v>
      </c>
      <c r="AX43" s="2" t="s">
        <v>645</v>
      </c>
      <c r="AY43" t="s">
        <v>80</v>
      </c>
    </row>
    <row r="44" spans="1:51">
      <c r="A44" s="2" t="s">
        <v>198</v>
      </c>
      <c r="B44" s="2" t="s">
        <v>199</v>
      </c>
      <c r="C44" s="2" t="s">
        <v>646</v>
      </c>
      <c r="D44" s="2" t="s">
        <v>646</v>
      </c>
      <c r="E44" s="2" t="s">
        <v>54</v>
      </c>
      <c r="F44" s="2" t="s">
        <v>55</v>
      </c>
      <c r="G44" s="2" t="s">
        <v>647</v>
      </c>
      <c r="H44" s="2" t="s">
        <v>648</v>
      </c>
      <c r="I44" s="2" t="s">
        <v>649</v>
      </c>
      <c r="J44" s="2" t="s">
        <v>145</v>
      </c>
      <c r="K44" s="3" t="s">
        <v>587</v>
      </c>
      <c r="L44" s="3" t="s">
        <v>650</v>
      </c>
      <c r="M44" s="3" t="s">
        <v>373</v>
      </c>
      <c r="N44" s="2">
        <v>87173</v>
      </c>
      <c r="O44" s="2" t="s">
        <v>63</v>
      </c>
      <c r="P44" s="2" t="s">
        <v>199</v>
      </c>
      <c r="Q44" s="2"/>
      <c r="R44" s="2" t="s">
        <v>64</v>
      </c>
      <c r="S44" s="2" t="s">
        <v>65</v>
      </c>
      <c r="T44" s="2" t="s">
        <v>119</v>
      </c>
      <c r="U44" s="2" t="s">
        <v>120</v>
      </c>
      <c r="V44" s="2">
        <v>30.09</v>
      </c>
      <c r="W44" s="2">
        <v>0.17</v>
      </c>
      <c r="X44" s="2">
        <v>90.27</v>
      </c>
      <c r="Y44" s="2">
        <v>21.13</v>
      </c>
      <c r="Z44" s="2">
        <v>3.59</v>
      </c>
      <c r="AA44" s="2">
        <v>0</v>
      </c>
      <c r="AB44" s="2">
        <v>0</v>
      </c>
      <c r="AC44" s="2">
        <v>0</v>
      </c>
      <c r="AD44" s="2">
        <v>0</v>
      </c>
      <c r="AE44" s="2">
        <v>0</v>
      </c>
      <c r="AF44" s="2" t="s">
        <v>68</v>
      </c>
      <c r="AG44" s="2" t="s">
        <v>69</v>
      </c>
      <c r="AH44" s="2" t="s">
        <v>70</v>
      </c>
      <c r="AI44" s="3" t="s">
        <v>167</v>
      </c>
      <c r="AJ44" s="2"/>
      <c r="AK44" s="3" t="s">
        <v>651</v>
      </c>
      <c r="AL44" s="2" t="s">
        <v>73</v>
      </c>
      <c r="AM44" s="2" t="s">
        <v>208</v>
      </c>
      <c r="AN44" s="2">
        <v>114.99</v>
      </c>
      <c r="AO44" s="2">
        <f t="shared" si="2"/>
        <v>129.9387</v>
      </c>
      <c r="AP44" s="2">
        <f t="shared" si="3"/>
        <v>137.4751446</v>
      </c>
      <c r="AQ44" s="2" t="s">
        <v>75</v>
      </c>
      <c r="AR44" s="2" t="s">
        <v>73</v>
      </c>
      <c r="AS44" s="2">
        <v>0</v>
      </c>
      <c r="AT44" s="2">
        <v>0</v>
      </c>
      <c r="AU44" s="3" t="s">
        <v>651</v>
      </c>
      <c r="AV44" s="2" t="s">
        <v>210</v>
      </c>
      <c r="AW44" s="2" t="s">
        <v>211</v>
      </c>
      <c r="AX44" s="2" t="s">
        <v>606</v>
      </c>
      <c r="AY44" t="s">
        <v>80</v>
      </c>
    </row>
    <row r="45" spans="1:51">
      <c r="A45" s="2" t="s">
        <v>652</v>
      </c>
      <c r="B45" s="2" t="s">
        <v>653</v>
      </c>
      <c r="C45" s="2" t="s">
        <v>654</v>
      </c>
      <c r="D45" s="2" t="s">
        <v>654</v>
      </c>
      <c r="E45" s="2" t="s">
        <v>54</v>
      </c>
      <c r="F45" s="2" t="s">
        <v>55</v>
      </c>
      <c r="G45" s="2" t="s">
        <v>610</v>
      </c>
      <c r="H45" s="2" t="s">
        <v>655</v>
      </c>
      <c r="I45" s="2" t="s">
        <v>656</v>
      </c>
      <c r="J45" s="2" t="s">
        <v>248</v>
      </c>
      <c r="K45" s="3" t="s">
        <v>613</v>
      </c>
      <c r="L45" s="3" t="s">
        <v>657</v>
      </c>
      <c r="M45" s="3" t="s">
        <v>658</v>
      </c>
      <c r="N45" s="2">
        <v>69272</v>
      </c>
      <c r="O45" s="2" t="s">
        <v>63</v>
      </c>
      <c r="P45" s="2" t="s">
        <v>653</v>
      </c>
      <c r="Q45" s="2" t="s">
        <v>659</v>
      </c>
      <c r="R45" s="2" t="s">
        <v>64</v>
      </c>
      <c r="S45" s="2" t="s">
        <v>65</v>
      </c>
      <c r="T45" s="2" t="s">
        <v>119</v>
      </c>
      <c r="U45" s="2" t="s">
        <v>120</v>
      </c>
      <c r="V45" s="2">
        <v>30.09</v>
      </c>
      <c r="W45" s="2">
        <v>0.17</v>
      </c>
      <c r="X45" s="2">
        <v>105.27</v>
      </c>
      <c r="Y45" s="2">
        <v>21.13</v>
      </c>
      <c r="Z45" s="2">
        <v>3.59</v>
      </c>
      <c r="AA45" s="2">
        <v>0</v>
      </c>
      <c r="AB45" s="2">
        <v>0</v>
      </c>
      <c r="AC45" s="2">
        <v>0</v>
      </c>
      <c r="AD45" s="2">
        <v>0</v>
      </c>
      <c r="AE45" s="2">
        <v>0</v>
      </c>
      <c r="AF45" s="2" t="s">
        <v>68</v>
      </c>
      <c r="AG45" s="2" t="s">
        <v>69</v>
      </c>
      <c r="AH45" s="2" t="s">
        <v>70</v>
      </c>
      <c r="AI45" s="3" t="s">
        <v>167</v>
      </c>
      <c r="AJ45" s="2" t="s">
        <v>151</v>
      </c>
      <c r="AK45" s="3" t="s">
        <v>207</v>
      </c>
      <c r="AL45" s="2" t="s">
        <v>73</v>
      </c>
      <c r="AM45" s="2" t="s">
        <v>660</v>
      </c>
      <c r="AN45" s="2">
        <v>129.99</v>
      </c>
      <c r="AO45" s="2">
        <f t="shared" si="2"/>
        <v>146.8887</v>
      </c>
      <c r="AP45" s="2">
        <f t="shared" si="3"/>
        <v>155.4082446</v>
      </c>
      <c r="AQ45" s="2" t="s">
        <v>75</v>
      </c>
      <c r="AR45" s="2" t="s">
        <v>73</v>
      </c>
      <c r="AS45" s="2">
        <v>0</v>
      </c>
      <c r="AT45" s="2">
        <v>0</v>
      </c>
      <c r="AU45" s="3" t="s">
        <v>416</v>
      </c>
      <c r="AV45" s="2" t="s">
        <v>661</v>
      </c>
      <c r="AW45" s="2" t="s">
        <v>662</v>
      </c>
      <c r="AX45" s="2" t="s">
        <v>485</v>
      </c>
      <c r="AY45" t="s">
        <v>80</v>
      </c>
    </row>
    <row r="46" spans="1:51">
      <c r="A46" s="2" t="s">
        <v>663</v>
      </c>
      <c r="B46" s="2" t="s">
        <v>664</v>
      </c>
      <c r="C46" s="2" t="s">
        <v>665</v>
      </c>
      <c r="D46" s="2" t="s">
        <v>665</v>
      </c>
      <c r="E46" s="2" t="s">
        <v>54</v>
      </c>
      <c r="F46" s="2" t="s">
        <v>55</v>
      </c>
      <c r="G46" s="2" t="s">
        <v>396</v>
      </c>
      <c r="H46" s="2" t="s">
        <v>666</v>
      </c>
      <c r="I46" s="2" t="s">
        <v>667</v>
      </c>
      <c r="J46" s="2" t="s">
        <v>399</v>
      </c>
      <c r="K46" s="3" t="s">
        <v>668</v>
      </c>
      <c r="L46" s="3" t="s">
        <v>669</v>
      </c>
      <c r="M46" s="3" t="s">
        <v>416</v>
      </c>
      <c r="N46" s="2">
        <v>18795</v>
      </c>
      <c r="O46" s="2" t="s">
        <v>63</v>
      </c>
      <c r="P46" s="2" t="s">
        <v>664</v>
      </c>
      <c r="Q46" s="2"/>
      <c r="R46" s="2" t="s">
        <v>64</v>
      </c>
      <c r="S46" s="2" t="s">
        <v>65</v>
      </c>
      <c r="T46" s="2" t="s">
        <v>66</v>
      </c>
      <c r="U46" s="2" t="s">
        <v>67</v>
      </c>
      <c r="V46" s="2">
        <v>30.09</v>
      </c>
      <c r="W46" s="2">
        <v>0.17</v>
      </c>
      <c r="X46" s="2">
        <v>90.27</v>
      </c>
      <c r="Y46" s="2">
        <v>17.45</v>
      </c>
      <c r="Z46" s="2">
        <v>2.97</v>
      </c>
      <c r="AA46" s="2">
        <v>0</v>
      </c>
      <c r="AB46" s="2">
        <v>0</v>
      </c>
      <c r="AC46" s="2">
        <v>0</v>
      </c>
      <c r="AD46" s="2">
        <v>0</v>
      </c>
      <c r="AE46" s="2">
        <v>0</v>
      </c>
      <c r="AF46" s="2" t="s">
        <v>68</v>
      </c>
      <c r="AG46" s="2" t="s">
        <v>69</v>
      </c>
      <c r="AH46" s="2" t="s">
        <v>70</v>
      </c>
      <c r="AI46" s="3" t="s">
        <v>430</v>
      </c>
      <c r="AJ46" s="2" t="s">
        <v>151</v>
      </c>
      <c r="AK46" s="3" t="s">
        <v>207</v>
      </c>
      <c r="AL46" s="2" t="s">
        <v>73</v>
      </c>
      <c r="AM46" s="2" t="s">
        <v>670</v>
      </c>
      <c r="AN46" s="2">
        <v>110.69</v>
      </c>
      <c r="AO46" s="2">
        <f t="shared" si="2"/>
        <v>125.0797</v>
      </c>
      <c r="AP46" s="2">
        <f t="shared" si="3"/>
        <v>132.3343226</v>
      </c>
      <c r="AQ46" s="2" t="s">
        <v>75</v>
      </c>
      <c r="AR46" s="2" t="s">
        <v>73</v>
      </c>
      <c r="AS46" s="2">
        <v>0</v>
      </c>
      <c r="AT46" s="2">
        <v>0</v>
      </c>
      <c r="AU46" s="3" t="s">
        <v>416</v>
      </c>
      <c r="AV46" s="2" t="s">
        <v>671</v>
      </c>
      <c r="AW46" s="2" t="s">
        <v>672</v>
      </c>
      <c r="AX46" s="2" t="s">
        <v>673</v>
      </c>
      <c r="AY46" t="s">
        <v>80</v>
      </c>
    </row>
    <row r="47" ht="13.5" spans="1:51">
      <c r="A47" s="2" t="s">
        <v>674</v>
      </c>
      <c r="B47" s="2" t="s">
        <v>675</v>
      </c>
      <c r="C47" s="2" t="s">
        <v>676</v>
      </c>
      <c r="D47" s="2" t="s">
        <v>676</v>
      </c>
      <c r="E47" s="2" t="s">
        <v>54</v>
      </c>
      <c r="F47" s="2" t="s">
        <v>55</v>
      </c>
      <c r="G47" s="2" t="s">
        <v>677</v>
      </c>
      <c r="H47" s="2" t="s">
        <v>678</v>
      </c>
      <c r="I47" s="2" t="s">
        <v>679</v>
      </c>
      <c r="J47" s="2" t="s">
        <v>145</v>
      </c>
      <c r="K47" s="3" t="s">
        <v>680</v>
      </c>
      <c r="L47" s="3" t="s">
        <v>587</v>
      </c>
      <c r="M47" s="3" t="s">
        <v>681</v>
      </c>
      <c r="N47" s="2">
        <v>78562</v>
      </c>
      <c r="O47" s="2" t="s">
        <v>63</v>
      </c>
      <c r="P47" s="2" t="s">
        <v>675</v>
      </c>
      <c r="Q47" s="2" t="s">
        <v>682</v>
      </c>
      <c r="R47" s="2" t="s">
        <v>64</v>
      </c>
      <c r="S47" s="2" t="s">
        <v>65</v>
      </c>
      <c r="T47" s="2" t="s">
        <v>66</v>
      </c>
      <c r="U47" s="2" t="s">
        <v>67</v>
      </c>
      <c r="V47" s="2">
        <v>30.09</v>
      </c>
      <c r="W47" s="2">
        <v>0.17</v>
      </c>
      <c r="X47" s="2">
        <v>60.18</v>
      </c>
      <c r="Y47" s="2">
        <v>17.45</v>
      </c>
      <c r="Z47" s="2">
        <v>2.97</v>
      </c>
      <c r="AA47" s="2">
        <v>0</v>
      </c>
      <c r="AB47" s="2">
        <v>0</v>
      </c>
      <c r="AC47" s="2">
        <v>0</v>
      </c>
      <c r="AD47" s="2">
        <v>0</v>
      </c>
      <c r="AE47" s="2">
        <v>0</v>
      </c>
      <c r="AF47" s="2" t="s">
        <v>68</v>
      </c>
      <c r="AG47" s="2" t="s">
        <v>69</v>
      </c>
      <c r="AH47" s="2" t="s">
        <v>70</v>
      </c>
      <c r="AI47" s="3" t="s">
        <v>683</v>
      </c>
      <c r="AJ47" s="2"/>
      <c r="AK47" s="3" t="s">
        <v>684</v>
      </c>
      <c r="AL47" s="2" t="s">
        <v>73</v>
      </c>
      <c r="AM47" s="2" t="s">
        <v>685</v>
      </c>
      <c r="AN47" s="2">
        <v>80.6</v>
      </c>
      <c r="AO47" s="2">
        <f t="shared" si="2"/>
        <v>91.078</v>
      </c>
      <c r="AP47" s="2">
        <f t="shared" si="3"/>
        <v>96.360524</v>
      </c>
      <c r="AQ47" s="2" t="s">
        <v>75</v>
      </c>
      <c r="AR47" s="2" t="s">
        <v>73</v>
      </c>
      <c r="AS47" s="2">
        <v>0</v>
      </c>
      <c r="AT47" s="2">
        <v>0</v>
      </c>
      <c r="AU47" s="3" t="s">
        <v>330</v>
      </c>
      <c r="AV47" s="2" t="s">
        <v>686</v>
      </c>
      <c r="AW47" s="2" t="s">
        <v>687</v>
      </c>
      <c r="AX47" s="2" t="s">
        <v>688</v>
      </c>
      <c r="AY47" t="s">
        <v>80</v>
      </c>
    </row>
    <row r="48" ht="13.5" spans="1:51">
      <c r="A48" s="2" t="s">
        <v>689</v>
      </c>
      <c r="B48" s="2" t="s">
        <v>690</v>
      </c>
      <c r="C48" s="2" t="s">
        <v>691</v>
      </c>
      <c r="D48" s="2" t="s">
        <v>691</v>
      </c>
      <c r="E48" s="2" t="s">
        <v>54</v>
      </c>
      <c r="F48" s="2" t="s">
        <v>127</v>
      </c>
      <c r="G48" s="2" t="s">
        <v>692</v>
      </c>
      <c r="H48" s="2" t="s">
        <v>693</v>
      </c>
      <c r="I48" s="2" t="s">
        <v>694</v>
      </c>
      <c r="J48" s="2" t="s">
        <v>292</v>
      </c>
      <c r="K48" s="3" t="s">
        <v>695</v>
      </c>
      <c r="L48" s="3" t="s">
        <v>696</v>
      </c>
      <c r="M48" s="3" t="s">
        <v>605</v>
      </c>
      <c r="N48" s="2">
        <v>39855</v>
      </c>
      <c r="O48" s="2" t="s">
        <v>63</v>
      </c>
      <c r="P48" s="2" t="s">
        <v>690</v>
      </c>
      <c r="Q48" s="2"/>
      <c r="R48" s="2" t="s">
        <v>64</v>
      </c>
      <c r="S48" s="2" t="s">
        <v>65</v>
      </c>
      <c r="T48" s="2" t="s">
        <v>297</v>
      </c>
      <c r="U48" s="2" t="s">
        <v>93</v>
      </c>
      <c r="V48" s="2">
        <v>30.09</v>
      </c>
      <c r="W48" s="2">
        <v>0.17</v>
      </c>
      <c r="X48" s="2">
        <v>30.09</v>
      </c>
      <c r="Y48" s="2">
        <v>0</v>
      </c>
      <c r="Z48" s="2">
        <v>0</v>
      </c>
      <c r="AA48" s="2">
        <v>0</v>
      </c>
      <c r="AB48" s="2">
        <v>0</v>
      </c>
      <c r="AC48" s="2">
        <v>449.85</v>
      </c>
      <c r="AD48" s="2">
        <v>258.62</v>
      </c>
      <c r="AE48" s="2">
        <v>0</v>
      </c>
      <c r="AF48" s="2" t="s">
        <v>68</v>
      </c>
      <c r="AG48" s="2" t="s">
        <v>560</v>
      </c>
      <c r="AH48" s="2" t="s">
        <v>70</v>
      </c>
      <c r="AI48" s="3" t="s">
        <v>697</v>
      </c>
      <c r="AJ48" s="2" t="s">
        <v>94</v>
      </c>
      <c r="AK48" s="3" t="s">
        <v>697</v>
      </c>
      <c r="AL48" s="2" t="s">
        <v>73</v>
      </c>
      <c r="AM48" s="2" t="s">
        <v>698</v>
      </c>
      <c r="AN48" s="2">
        <v>738.56</v>
      </c>
      <c r="AO48" s="2">
        <f t="shared" si="2"/>
        <v>834.5728</v>
      </c>
      <c r="AP48" s="2">
        <f t="shared" si="3"/>
        <v>882.9780224</v>
      </c>
      <c r="AQ48" s="2" t="s">
        <v>75</v>
      </c>
      <c r="AR48" s="2" t="s">
        <v>73</v>
      </c>
      <c r="AS48" s="2">
        <v>1</v>
      </c>
      <c r="AT48" s="2">
        <v>1</v>
      </c>
      <c r="AU48" s="3" t="s">
        <v>589</v>
      </c>
      <c r="AV48" s="2" t="s">
        <v>643</v>
      </c>
      <c r="AW48" s="2" t="s">
        <v>699</v>
      </c>
      <c r="AX48" s="2" t="s">
        <v>700</v>
      </c>
      <c r="AY48" t="s">
        <v>80</v>
      </c>
    </row>
    <row r="49" ht="13.5" spans="1:51">
      <c r="A49" s="2" t="s">
        <v>701</v>
      </c>
      <c r="B49" s="2" t="s">
        <v>702</v>
      </c>
      <c r="C49" s="2" t="s">
        <v>703</v>
      </c>
      <c r="D49" s="2" t="s">
        <v>703</v>
      </c>
      <c r="E49" s="2" t="s">
        <v>54</v>
      </c>
      <c r="F49" s="2" t="s">
        <v>55</v>
      </c>
      <c r="G49" s="2" t="s">
        <v>704</v>
      </c>
      <c r="H49" s="2" t="s">
        <v>705</v>
      </c>
      <c r="I49" s="2" t="s">
        <v>706</v>
      </c>
      <c r="J49" s="2" t="s">
        <v>115</v>
      </c>
      <c r="K49" s="3" t="s">
        <v>707</v>
      </c>
      <c r="L49" s="3" t="s">
        <v>192</v>
      </c>
      <c r="M49" s="3" t="s">
        <v>708</v>
      </c>
      <c r="N49" s="2">
        <v>15649</v>
      </c>
      <c r="O49" s="2" t="s">
        <v>63</v>
      </c>
      <c r="P49" s="2" t="s">
        <v>702</v>
      </c>
      <c r="Q49" s="2" t="s">
        <v>709</v>
      </c>
      <c r="R49" s="2" t="s">
        <v>64</v>
      </c>
      <c r="S49" s="2" t="s">
        <v>65</v>
      </c>
      <c r="T49" s="2" t="s">
        <v>119</v>
      </c>
      <c r="U49" s="2" t="s">
        <v>120</v>
      </c>
      <c r="V49" s="2">
        <v>30.09</v>
      </c>
      <c r="W49" s="2">
        <v>0.17</v>
      </c>
      <c r="X49" s="2">
        <v>90.27</v>
      </c>
      <c r="Y49" s="2">
        <v>21.13</v>
      </c>
      <c r="Z49" s="2">
        <v>3.59</v>
      </c>
      <c r="AA49" s="2">
        <v>0</v>
      </c>
      <c r="AB49" s="2">
        <v>0</v>
      </c>
      <c r="AC49" s="2">
        <v>0</v>
      </c>
      <c r="AD49" s="2">
        <v>0</v>
      </c>
      <c r="AE49" s="2">
        <v>0</v>
      </c>
      <c r="AF49" s="2" t="s">
        <v>68</v>
      </c>
      <c r="AG49" s="2" t="s">
        <v>69</v>
      </c>
      <c r="AH49" s="2" t="s">
        <v>70</v>
      </c>
      <c r="AI49" s="3" t="s">
        <v>71</v>
      </c>
      <c r="AJ49" s="2" t="s">
        <v>151</v>
      </c>
      <c r="AK49" s="3" t="s">
        <v>152</v>
      </c>
      <c r="AL49" s="2" t="s">
        <v>73</v>
      </c>
      <c r="AM49" s="2" t="s">
        <v>710</v>
      </c>
      <c r="AN49" s="2">
        <v>114.99</v>
      </c>
      <c r="AO49" s="2">
        <f t="shared" si="2"/>
        <v>129.9387</v>
      </c>
      <c r="AP49" s="2">
        <f t="shared" si="3"/>
        <v>137.4751446</v>
      </c>
      <c r="AQ49" s="2" t="s">
        <v>75</v>
      </c>
      <c r="AR49" s="2" t="s">
        <v>73</v>
      </c>
      <c r="AS49" s="2">
        <v>0</v>
      </c>
      <c r="AT49" s="2">
        <v>0</v>
      </c>
      <c r="AU49" s="3" t="s">
        <v>591</v>
      </c>
      <c r="AV49" s="2" t="s">
        <v>711</v>
      </c>
      <c r="AW49" s="2" t="s">
        <v>712</v>
      </c>
      <c r="AX49" s="2" t="s">
        <v>713</v>
      </c>
      <c r="AY49" t="s">
        <v>80</v>
      </c>
    </row>
    <row r="50" spans="1:51">
      <c r="A50" s="2" t="s">
        <v>714</v>
      </c>
      <c r="B50" s="2" t="s">
        <v>715</v>
      </c>
      <c r="C50" s="2" t="s">
        <v>716</v>
      </c>
      <c r="D50" s="2" t="s">
        <v>716</v>
      </c>
      <c r="E50" s="2" t="s">
        <v>54</v>
      </c>
      <c r="F50" s="2" t="s">
        <v>55</v>
      </c>
      <c r="G50" s="2" t="s">
        <v>717</v>
      </c>
      <c r="H50" s="2" t="s">
        <v>718</v>
      </c>
      <c r="I50" s="2" t="s">
        <v>719</v>
      </c>
      <c r="J50" s="2" t="s">
        <v>59</v>
      </c>
      <c r="K50" s="3" t="s">
        <v>720</v>
      </c>
      <c r="L50" s="3" t="s">
        <v>721</v>
      </c>
      <c r="M50" s="3" t="s">
        <v>722</v>
      </c>
      <c r="N50" s="2">
        <v>55917</v>
      </c>
      <c r="O50" s="2" t="s">
        <v>63</v>
      </c>
      <c r="P50" s="2" t="s">
        <v>715</v>
      </c>
      <c r="Q50" s="2"/>
      <c r="R50" s="2" t="s">
        <v>64</v>
      </c>
      <c r="S50" s="2" t="s">
        <v>65</v>
      </c>
      <c r="T50" s="2" t="s">
        <v>119</v>
      </c>
      <c r="U50" s="2" t="s">
        <v>120</v>
      </c>
      <c r="V50" s="2">
        <v>30.09</v>
      </c>
      <c r="W50" s="2">
        <v>0.17</v>
      </c>
      <c r="X50" s="2">
        <v>90.27</v>
      </c>
      <c r="Y50" s="2">
        <v>21.13</v>
      </c>
      <c r="Z50" s="2">
        <v>3.59</v>
      </c>
      <c r="AA50" s="2">
        <v>0</v>
      </c>
      <c r="AB50" s="2">
        <v>0</v>
      </c>
      <c r="AC50" s="2">
        <v>0</v>
      </c>
      <c r="AD50" s="2">
        <v>0</v>
      </c>
      <c r="AE50" s="2">
        <v>0</v>
      </c>
      <c r="AF50" s="2" t="s">
        <v>68</v>
      </c>
      <c r="AG50" s="2" t="s">
        <v>69</v>
      </c>
      <c r="AH50" s="2" t="s">
        <v>70</v>
      </c>
      <c r="AI50" s="3" t="s">
        <v>71</v>
      </c>
      <c r="AJ50" s="2" t="s">
        <v>151</v>
      </c>
      <c r="AK50" s="3" t="s">
        <v>416</v>
      </c>
      <c r="AL50" s="2" t="s">
        <v>73</v>
      </c>
      <c r="AM50" s="2" t="s">
        <v>723</v>
      </c>
      <c r="AN50" s="2">
        <v>114.99</v>
      </c>
      <c r="AO50" s="2">
        <f t="shared" si="2"/>
        <v>129.9387</v>
      </c>
      <c r="AP50" s="2">
        <f t="shared" si="3"/>
        <v>137.4751446</v>
      </c>
      <c r="AQ50" s="2" t="s">
        <v>75</v>
      </c>
      <c r="AR50" s="2" t="s">
        <v>73</v>
      </c>
      <c r="AS50" s="2">
        <v>0</v>
      </c>
      <c r="AT50" s="2">
        <v>0</v>
      </c>
      <c r="AU50" s="3" t="s">
        <v>724</v>
      </c>
      <c r="AV50" s="2" t="s">
        <v>725</v>
      </c>
      <c r="AW50" s="2" t="s">
        <v>726</v>
      </c>
      <c r="AX50" s="2" t="s">
        <v>727</v>
      </c>
      <c r="AY50" t="s">
        <v>80</v>
      </c>
    </row>
    <row r="51" spans="1:51">
      <c r="A51" s="2" t="s">
        <v>728</v>
      </c>
      <c r="B51" s="2" t="s">
        <v>729</v>
      </c>
      <c r="C51" s="2" t="s">
        <v>730</v>
      </c>
      <c r="D51" s="2" t="s">
        <v>730</v>
      </c>
      <c r="E51" s="2" t="s">
        <v>54</v>
      </c>
      <c r="F51" s="2" t="s">
        <v>127</v>
      </c>
      <c r="G51" s="2" t="s">
        <v>731</v>
      </c>
      <c r="H51" s="2" t="s">
        <v>732</v>
      </c>
      <c r="I51" s="2" t="s">
        <v>733</v>
      </c>
      <c r="J51" s="2" t="s">
        <v>145</v>
      </c>
      <c r="K51" s="3" t="s">
        <v>164</v>
      </c>
      <c r="L51" s="3" t="s">
        <v>734</v>
      </c>
      <c r="M51" s="3" t="s">
        <v>266</v>
      </c>
      <c r="N51" s="2">
        <v>9718</v>
      </c>
      <c r="O51" s="2" t="s">
        <v>63</v>
      </c>
      <c r="P51" s="2" t="s">
        <v>729</v>
      </c>
      <c r="Q51" s="2"/>
      <c r="R51" s="2" t="s">
        <v>64</v>
      </c>
      <c r="S51" s="2" t="s">
        <v>65</v>
      </c>
      <c r="T51" s="2" t="s">
        <v>119</v>
      </c>
      <c r="U51" s="2" t="s">
        <v>120</v>
      </c>
      <c r="V51" s="2">
        <v>30.09</v>
      </c>
      <c r="W51" s="2">
        <v>0.17</v>
      </c>
      <c r="X51" s="2">
        <v>90.27</v>
      </c>
      <c r="Y51" s="2">
        <v>21.13</v>
      </c>
      <c r="Z51" s="2">
        <v>3.59</v>
      </c>
      <c r="AA51" s="2">
        <v>0</v>
      </c>
      <c r="AB51" s="2">
        <v>0</v>
      </c>
      <c r="AC51" s="2">
        <v>1497.31</v>
      </c>
      <c r="AD51" s="2">
        <v>431.04</v>
      </c>
      <c r="AE51" s="2">
        <v>0</v>
      </c>
      <c r="AF51" s="2" t="s">
        <v>68</v>
      </c>
      <c r="AG51" s="2" t="s">
        <v>69</v>
      </c>
      <c r="AH51" s="2" t="s">
        <v>70</v>
      </c>
      <c r="AI51" s="3" t="s">
        <v>223</v>
      </c>
      <c r="AJ51" s="2" t="s">
        <v>94</v>
      </c>
      <c r="AK51" s="3" t="s">
        <v>735</v>
      </c>
      <c r="AL51" s="2" t="s">
        <v>73</v>
      </c>
      <c r="AM51" s="2" t="s">
        <v>736</v>
      </c>
      <c r="AN51" s="2">
        <v>2043.34</v>
      </c>
      <c r="AO51" s="2">
        <f t="shared" si="2"/>
        <v>2308.9742</v>
      </c>
      <c r="AP51" s="2">
        <f t="shared" si="3"/>
        <v>2442.8947036</v>
      </c>
      <c r="AQ51" s="2" t="s">
        <v>75</v>
      </c>
      <c r="AR51" s="2" t="s">
        <v>73</v>
      </c>
      <c r="AS51" s="2">
        <v>1</v>
      </c>
      <c r="AT51" s="2">
        <v>1</v>
      </c>
      <c r="AU51" s="3" t="s">
        <v>737</v>
      </c>
      <c r="AV51" s="2" t="s">
        <v>738</v>
      </c>
      <c r="AW51" s="2" t="s">
        <v>739</v>
      </c>
      <c r="AX51" s="2" t="s">
        <v>740</v>
      </c>
      <c r="AY51" t="s">
        <v>80</v>
      </c>
    </row>
    <row r="52" spans="1:51">
      <c r="A52" s="2" t="s">
        <v>741</v>
      </c>
      <c r="B52" s="2" t="s">
        <v>742</v>
      </c>
      <c r="C52" s="2" t="s">
        <v>743</v>
      </c>
      <c r="D52" s="2" t="s">
        <v>743</v>
      </c>
      <c r="E52" s="2" t="s">
        <v>54</v>
      </c>
      <c r="F52" s="2" t="s">
        <v>55</v>
      </c>
      <c r="G52" s="2" t="s">
        <v>744</v>
      </c>
      <c r="H52" s="2" t="s">
        <v>745</v>
      </c>
      <c r="I52" s="2" t="s">
        <v>746</v>
      </c>
      <c r="J52" s="2" t="s">
        <v>145</v>
      </c>
      <c r="K52" s="3" t="s">
        <v>747</v>
      </c>
      <c r="L52" s="3" t="s">
        <v>748</v>
      </c>
      <c r="M52" s="3" t="s">
        <v>294</v>
      </c>
      <c r="N52" s="2">
        <v>50447</v>
      </c>
      <c r="O52" s="2" t="s">
        <v>63</v>
      </c>
      <c r="P52" s="2" t="s">
        <v>742</v>
      </c>
      <c r="Q52" s="2"/>
      <c r="R52" s="2" t="s">
        <v>64</v>
      </c>
      <c r="S52" s="2" t="s">
        <v>65</v>
      </c>
      <c r="T52" s="2" t="s">
        <v>66</v>
      </c>
      <c r="U52" s="2" t="s">
        <v>67</v>
      </c>
      <c r="V52" s="2">
        <v>30.09</v>
      </c>
      <c r="W52" s="2">
        <v>0.17</v>
      </c>
      <c r="X52" s="2">
        <v>90.27</v>
      </c>
      <c r="Y52" s="2">
        <v>17.45</v>
      </c>
      <c r="Z52" s="2">
        <v>2.97</v>
      </c>
      <c r="AA52" s="2">
        <v>0</v>
      </c>
      <c r="AB52" s="2">
        <v>0</v>
      </c>
      <c r="AC52" s="2">
        <v>0</v>
      </c>
      <c r="AD52" s="2">
        <v>0</v>
      </c>
      <c r="AE52" s="2">
        <v>0</v>
      </c>
      <c r="AF52" s="2" t="s">
        <v>68</v>
      </c>
      <c r="AG52" s="2" t="s">
        <v>69</v>
      </c>
      <c r="AH52" s="2" t="s">
        <v>70</v>
      </c>
      <c r="AI52" s="3" t="s">
        <v>430</v>
      </c>
      <c r="AJ52" s="2" t="s">
        <v>151</v>
      </c>
      <c r="AK52" s="3" t="s">
        <v>152</v>
      </c>
      <c r="AL52" s="2" t="s">
        <v>73</v>
      </c>
      <c r="AM52" s="2" t="s">
        <v>749</v>
      </c>
      <c r="AN52" s="2">
        <v>110.69</v>
      </c>
      <c r="AO52" s="2">
        <f t="shared" si="2"/>
        <v>125.0797</v>
      </c>
      <c r="AP52" s="2">
        <f t="shared" si="3"/>
        <v>132.3343226</v>
      </c>
      <c r="AQ52" s="2" t="s">
        <v>75</v>
      </c>
      <c r="AR52" s="2" t="s">
        <v>73</v>
      </c>
      <c r="AS52" s="2">
        <v>0</v>
      </c>
      <c r="AT52" s="2">
        <v>0</v>
      </c>
      <c r="AU52" s="3" t="s">
        <v>251</v>
      </c>
      <c r="AV52" s="2" t="s">
        <v>750</v>
      </c>
      <c r="AW52" s="2" t="s">
        <v>751</v>
      </c>
      <c r="AX52" s="2" t="s">
        <v>752</v>
      </c>
      <c r="AY52" t="s">
        <v>80</v>
      </c>
    </row>
    <row r="53" spans="1:51">
      <c r="A53" s="2" t="s">
        <v>753</v>
      </c>
      <c r="B53" s="2" t="s">
        <v>754</v>
      </c>
      <c r="C53" s="2" t="s">
        <v>755</v>
      </c>
      <c r="D53" s="2" t="s">
        <v>755</v>
      </c>
      <c r="E53" s="2" t="s">
        <v>54</v>
      </c>
      <c r="F53" s="2" t="s">
        <v>55</v>
      </c>
      <c r="G53" s="2" t="s">
        <v>756</v>
      </c>
      <c r="H53" s="2" t="s">
        <v>757</v>
      </c>
      <c r="I53" s="2" t="s">
        <v>758</v>
      </c>
      <c r="J53" s="2" t="s">
        <v>88</v>
      </c>
      <c r="K53" s="3" t="s">
        <v>759</v>
      </c>
      <c r="L53" s="3" t="s">
        <v>760</v>
      </c>
      <c r="M53" s="3" t="s">
        <v>279</v>
      </c>
      <c r="N53" s="2">
        <v>29180</v>
      </c>
      <c r="O53" s="2" t="s">
        <v>63</v>
      </c>
      <c r="P53" s="2" t="s">
        <v>761</v>
      </c>
      <c r="Q53" s="2"/>
      <c r="R53" s="2" t="s">
        <v>64</v>
      </c>
      <c r="S53" s="2" t="s">
        <v>65</v>
      </c>
      <c r="T53" s="2" t="s">
        <v>253</v>
      </c>
      <c r="U53" s="2" t="s">
        <v>254</v>
      </c>
      <c r="V53" s="2">
        <v>30.09</v>
      </c>
      <c r="W53" s="2">
        <v>0.17</v>
      </c>
      <c r="X53" s="2">
        <v>90.27</v>
      </c>
      <c r="Y53" s="2">
        <v>127.62</v>
      </c>
      <c r="Z53" s="2">
        <v>21.7</v>
      </c>
      <c r="AA53" s="2">
        <v>0</v>
      </c>
      <c r="AB53" s="2">
        <v>0</v>
      </c>
      <c r="AC53" s="2">
        <v>0</v>
      </c>
      <c r="AD53" s="2">
        <v>0</v>
      </c>
      <c r="AE53" s="2">
        <v>0</v>
      </c>
      <c r="AF53" s="2" t="s">
        <v>68</v>
      </c>
      <c r="AG53" s="2" t="s">
        <v>69</v>
      </c>
      <c r="AH53" s="2" t="s">
        <v>70</v>
      </c>
      <c r="AI53" s="3" t="s">
        <v>71</v>
      </c>
      <c r="AJ53" s="2"/>
      <c r="AK53" s="3" t="s">
        <v>135</v>
      </c>
      <c r="AL53" s="2" t="s">
        <v>73</v>
      </c>
      <c r="AM53" s="2" t="s">
        <v>762</v>
      </c>
      <c r="AN53" s="2">
        <v>239.59</v>
      </c>
      <c r="AO53" s="2">
        <f t="shared" si="2"/>
        <v>270.7367</v>
      </c>
      <c r="AP53" s="2">
        <f t="shared" si="3"/>
        <v>286.4394286</v>
      </c>
      <c r="AQ53" s="2" t="s">
        <v>75</v>
      </c>
      <c r="AR53" s="2" t="s">
        <v>73</v>
      </c>
      <c r="AS53" s="2">
        <v>0</v>
      </c>
      <c r="AT53" s="2">
        <v>0</v>
      </c>
      <c r="AU53" s="3" t="s">
        <v>135</v>
      </c>
      <c r="AV53" s="2" t="s">
        <v>763</v>
      </c>
      <c r="AW53" s="2" t="s">
        <v>764</v>
      </c>
      <c r="AX53" s="2" t="s">
        <v>765</v>
      </c>
      <c r="AY53" t="s">
        <v>80</v>
      </c>
    </row>
    <row r="54" spans="1:51">
      <c r="A54" s="2" t="s">
        <v>766</v>
      </c>
      <c r="B54" s="2" t="s">
        <v>767</v>
      </c>
      <c r="C54" s="2" t="s">
        <v>768</v>
      </c>
      <c r="D54" s="2" t="s">
        <v>768</v>
      </c>
      <c r="E54" s="2" t="s">
        <v>54</v>
      </c>
      <c r="F54" s="2" t="s">
        <v>55</v>
      </c>
      <c r="G54" s="2" t="s">
        <v>769</v>
      </c>
      <c r="H54" s="2" t="s">
        <v>770</v>
      </c>
      <c r="I54" s="2" t="s">
        <v>771</v>
      </c>
      <c r="J54" s="2" t="s">
        <v>59</v>
      </c>
      <c r="K54" s="3" t="s">
        <v>234</v>
      </c>
      <c r="L54" s="3" t="s">
        <v>772</v>
      </c>
      <c r="M54" s="3" t="s">
        <v>279</v>
      </c>
      <c r="N54" s="2">
        <v>27096</v>
      </c>
      <c r="O54" s="2" t="s">
        <v>63</v>
      </c>
      <c r="P54" s="2" t="s">
        <v>773</v>
      </c>
      <c r="Q54" s="2"/>
      <c r="R54" s="2" t="s">
        <v>64</v>
      </c>
      <c r="S54" s="2" t="s">
        <v>65</v>
      </c>
      <c r="T54" s="2" t="s">
        <v>66</v>
      </c>
      <c r="U54" s="2" t="s">
        <v>67</v>
      </c>
      <c r="V54" s="2">
        <v>30.09</v>
      </c>
      <c r="W54" s="2">
        <v>0.17</v>
      </c>
      <c r="X54" s="2">
        <v>90.27</v>
      </c>
      <c r="Y54" s="2">
        <v>17.45</v>
      </c>
      <c r="Z54" s="2">
        <v>2.97</v>
      </c>
      <c r="AA54" s="2">
        <v>0</v>
      </c>
      <c r="AB54" s="2">
        <v>0</v>
      </c>
      <c r="AC54" s="2">
        <v>0</v>
      </c>
      <c r="AD54" s="2">
        <v>0</v>
      </c>
      <c r="AE54" s="2">
        <v>0</v>
      </c>
      <c r="AF54" s="2" t="s">
        <v>68</v>
      </c>
      <c r="AG54" s="2" t="s">
        <v>69</v>
      </c>
      <c r="AH54" s="2" t="s">
        <v>70</v>
      </c>
      <c r="AI54" s="3" t="s">
        <v>71</v>
      </c>
      <c r="AJ54" s="2"/>
      <c r="AK54" s="3" t="s">
        <v>603</v>
      </c>
      <c r="AL54" s="2" t="s">
        <v>73</v>
      </c>
      <c r="AM54" s="2" t="s">
        <v>774</v>
      </c>
      <c r="AN54" s="2">
        <v>110.69</v>
      </c>
      <c r="AO54" s="2">
        <f t="shared" si="2"/>
        <v>125.0797</v>
      </c>
      <c r="AP54" s="2">
        <f t="shared" si="3"/>
        <v>132.3343226</v>
      </c>
      <c r="AQ54" s="2" t="s">
        <v>75</v>
      </c>
      <c r="AR54" s="2" t="s">
        <v>73</v>
      </c>
      <c r="AS54" s="2">
        <v>0</v>
      </c>
      <c r="AT54" s="2">
        <v>0</v>
      </c>
      <c r="AU54" s="3" t="s">
        <v>605</v>
      </c>
      <c r="AV54" s="2" t="s">
        <v>775</v>
      </c>
      <c r="AW54" s="2" t="s">
        <v>776</v>
      </c>
      <c r="AX54" s="2" t="s">
        <v>777</v>
      </c>
      <c r="AY54" t="s">
        <v>80</v>
      </c>
    </row>
    <row r="55" ht="13.5" spans="1:51">
      <c r="A55" s="2" t="s">
        <v>778</v>
      </c>
      <c r="B55" s="2" t="s">
        <v>779</v>
      </c>
      <c r="C55" s="2" t="s">
        <v>780</v>
      </c>
      <c r="D55" s="2" t="s">
        <v>780</v>
      </c>
      <c r="E55" s="2" t="s">
        <v>54</v>
      </c>
      <c r="F55" s="2" t="s">
        <v>55</v>
      </c>
      <c r="G55" s="2" t="s">
        <v>781</v>
      </c>
      <c r="H55" s="2" t="s">
        <v>782</v>
      </c>
      <c r="I55" s="2" t="s">
        <v>783</v>
      </c>
      <c r="J55" s="2" t="s">
        <v>115</v>
      </c>
      <c r="K55" s="3" t="s">
        <v>668</v>
      </c>
      <c r="L55" s="3" t="s">
        <v>784</v>
      </c>
      <c r="M55" s="3" t="s">
        <v>148</v>
      </c>
      <c r="N55" s="2">
        <v>19857</v>
      </c>
      <c r="O55" s="2" t="s">
        <v>63</v>
      </c>
      <c r="P55" s="2" t="s">
        <v>779</v>
      </c>
      <c r="Q55" s="2"/>
      <c r="R55" s="2" t="s">
        <v>64</v>
      </c>
      <c r="S55" s="2" t="s">
        <v>65</v>
      </c>
      <c r="T55" s="2" t="s">
        <v>119</v>
      </c>
      <c r="U55" s="2" t="s">
        <v>120</v>
      </c>
      <c r="V55" s="2">
        <v>30.09</v>
      </c>
      <c r="W55" s="2">
        <v>0.17</v>
      </c>
      <c r="X55" s="2">
        <v>90.27</v>
      </c>
      <c r="Y55" s="2">
        <v>21.13</v>
      </c>
      <c r="Z55" s="2">
        <v>3.59</v>
      </c>
      <c r="AA55" s="2">
        <v>0</v>
      </c>
      <c r="AB55" s="2">
        <v>0</v>
      </c>
      <c r="AC55" s="2">
        <v>0</v>
      </c>
      <c r="AD55" s="2">
        <v>0</v>
      </c>
      <c r="AE55" s="2">
        <v>0</v>
      </c>
      <c r="AF55" s="2" t="s">
        <v>68</v>
      </c>
      <c r="AG55" s="2" t="s">
        <v>69</v>
      </c>
      <c r="AH55" s="2" t="s">
        <v>70</v>
      </c>
      <c r="AI55" s="3" t="s">
        <v>167</v>
      </c>
      <c r="AJ55" s="2"/>
      <c r="AK55" s="3" t="s">
        <v>207</v>
      </c>
      <c r="AL55" s="2" t="s">
        <v>73</v>
      </c>
      <c r="AM55" s="2" t="s">
        <v>785</v>
      </c>
      <c r="AN55" s="2">
        <v>114.99</v>
      </c>
      <c r="AO55" s="2">
        <f t="shared" si="2"/>
        <v>129.9387</v>
      </c>
      <c r="AP55" s="2">
        <f t="shared" si="3"/>
        <v>137.4751446</v>
      </c>
      <c r="AQ55" s="2" t="s">
        <v>75</v>
      </c>
      <c r="AR55" s="2" t="s">
        <v>73</v>
      </c>
      <c r="AS55" s="2">
        <v>0</v>
      </c>
      <c r="AT55" s="2">
        <v>0</v>
      </c>
      <c r="AU55" s="3" t="s">
        <v>547</v>
      </c>
      <c r="AV55" s="2" t="s">
        <v>283</v>
      </c>
      <c r="AW55" s="2" t="s">
        <v>786</v>
      </c>
      <c r="AX55" s="2" t="s">
        <v>787</v>
      </c>
      <c r="AY55" t="s">
        <v>80</v>
      </c>
    </row>
    <row r="56" ht="13.5" spans="1:51">
      <c r="A56" s="2" t="s">
        <v>788</v>
      </c>
      <c r="B56" s="2" t="s">
        <v>789</v>
      </c>
      <c r="C56" s="2" t="s">
        <v>790</v>
      </c>
      <c r="D56" s="2" t="s">
        <v>790</v>
      </c>
      <c r="E56" s="2" t="s">
        <v>54</v>
      </c>
      <c r="F56" s="2" t="s">
        <v>791</v>
      </c>
      <c r="G56" s="2" t="s">
        <v>792</v>
      </c>
      <c r="H56" s="2" t="s">
        <v>793</v>
      </c>
      <c r="I56" s="2" t="s">
        <v>794</v>
      </c>
      <c r="J56" s="2" t="s">
        <v>795</v>
      </c>
      <c r="K56" s="3" t="s">
        <v>796</v>
      </c>
      <c r="L56" s="3" t="s">
        <v>797</v>
      </c>
      <c r="M56" s="3" t="s">
        <v>798</v>
      </c>
      <c r="N56" s="2">
        <v>27</v>
      </c>
      <c r="O56" s="2" t="s">
        <v>63</v>
      </c>
      <c r="P56" s="2" t="s">
        <v>799</v>
      </c>
      <c r="Q56" s="2"/>
      <c r="R56" s="2" t="s">
        <v>64</v>
      </c>
      <c r="S56" s="2" t="s">
        <v>65</v>
      </c>
      <c r="T56" s="2" t="s">
        <v>800</v>
      </c>
      <c r="U56" s="2" t="s">
        <v>801</v>
      </c>
      <c r="V56" s="2">
        <v>30.09</v>
      </c>
      <c r="W56" s="2">
        <v>0.17</v>
      </c>
      <c r="X56" s="2">
        <v>30.09</v>
      </c>
      <c r="Y56" s="2">
        <v>4.94</v>
      </c>
      <c r="Z56" s="2">
        <v>0.84</v>
      </c>
      <c r="AA56" s="2">
        <v>0</v>
      </c>
      <c r="AB56" s="2">
        <v>0</v>
      </c>
      <c r="AC56" s="2">
        <v>21.6</v>
      </c>
      <c r="AD56" s="2">
        <v>172.41</v>
      </c>
      <c r="AE56" s="2">
        <v>0</v>
      </c>
      <c r="AF56" s="2" t="s">
        <v>68</v>
      </c>
      <c r="AG56" s="2" t="s">
        <v>69</v>
      </c>
      <c r="AH56" s="2" t="s">
        <v>70</v>
      </c>
      <c r="AI56" s="3" t="s">
        <v>167</v>
      </c>
      <c r="AJ56" s="2" t="s">
        <v>151</v>
      </c>
      <c r="AK56" s="3" t="s">
        <v>802</v>
      </c>
      <c r="AL56" s="2" t="s">
        <v>73</v>
      </c>
      <c r="AM56" s="2" t="s">
        <v>803</v>
      </c>
      <c r="AN56" s="2">
        <v>229.88</v>
      </c>
      <c r="AO56" s="2">
        <f t="shared" si="2"/>
        <v>259.7644</v>
      </c>
      <c r="AP56" s="2">
        <f t="shared" si="3"/>
        <v>274.8307352</v>
      </c>
      <c r="AQ56" s="2" t="s">
        <v>75</v>
      </c>
      <c r="AR56" s="2" t="s">
        <v>73</v>
      </c>
      <c r="AS56" s="2">
        <v>1</v>
      </c>
      <c r="AT56" s="2">
        <v>1</v>
      </c>
      <c r="AU56" s="3" t="s">
        <v>804</v>
      </c>
      <c r="AV56" s="2" t="s">
        <v>805</v>
      </c>
      <c r="AW56" s="2" t="s">
        <v>806</v>
      </c>
      <c r="AX56" s="2" t="s">
        <v>807</v>
      </c>
      <c r="AY56" t="s">
        <v>634</v>
      </c>
    </row>
    <row r="57" ht="13.5" spans="1:51">
      <c r="A57" s="2" t="s">
        <v>808</v>
      </c>
      <c r="B57" s="2" t="s">
        <v>809</v>
      </c>
      <c r="C57" s="2" t="s">
        <v>810</v>
      </c>
      <c r="D57" s="2" t="s">
        <v>810</v>
      </c>
      <c r="E57" s="2" t="s">
        <v>54</v>
      </c>
      <c r="F57" s="2" t="s">
        <v>55</v>
      </c>
      <c r="G57" s="2" t="s">
        <v>811</v>
      </c>
      <c r="H57" s="2" t="s">
        <v>812</v>
      </c>
      <c r="I57" s="2" t="s">
        <v>813</v>
      </c>
      <c r="J57" s="2" t="s">
        <v>131</v>
      </c>
      <c r="K57" s="3" t="s">
        <v>814</v>
      </c>
      <c r="L57" s="3" t="s">
        <v>815</v>
      </c>
      <c r="M57" s="3" t="s">
        <v>816</v>
      </c>
      <c r="N57" s="2">
        <v>30661</v>
      </c>
      <c r="O57" s="2" t="s">
        <v>63</v>
      </c>
      <c r="P57" s="2" t="s">
        <v>809</v>
      </c>
      <c r="Q57" s="2" t="s">
        <v>817</v>
      </c>
      <c r="R57" s="2" t="s">
        <v>64</v>
      </c>
      <c r="S57" s="2" t="s">
        <v>65</v>
      </c>
      <c r="T57" s="2" t="s">
        <v>119</v>
      </c>
      <c r="U57" s="2" t="s">
        <v>120</v>
      </c>
      <c r="V57" s="2">
        <v>30.09</v>
      </c>
      <c r="W57" s="2">
        <v>0.17</v>
      </c>
      <c r="X57" s="2">
        <v>90.27</v>
      </c>
      <c r="Y57" s="2">
        <v>21.13</v>
      </c>
      <c r="Z57" s="2">
        <v>3.59</v>
      </c>
      <c r="AA57" s="2">
        <v>0</v>
      </c>
      <c r="AB57" s="2">
        <v>0</v>
      </c>
      <c r="AC57" s="2">
        <v>0</v>
      </c>
      <c r="AD57" s="2">
        <v>0</v>
      </c>
      <c r="AE57" s="2">
        <v>0</v>
      </c>
      <c r="AF57" s="2" t="s">
        <v>68</v>
      </c>
      <c r="AG57" s="2" t="s">
        <v>69</v>
      </c>
      <c r="AH57" s="2" t="s">
        <v>70</v>
      </c>
      <c r="AI57" s="3" t="s">
        <v>281</v>
      </c>
      <c r="AJ57" s="2"/>
      <c r="AK57" s="3" t="s">
        <v>816</v>
      </c>
      <c r="AL57" s="2" t="s">
        <v>73</v>
      </c>
      <c r="AM57" s="2" t="s">
        <v>818</v>
      </c>
      <c r="AN57" s="2">
        <v>114.99</v>
      </c>
      <c r="AO57" s="2">
        <f t="shared" si="2"/>
        <v>129.9387</v>
      </c>
      <c r="AP57" s="2">
        <f t="shared" si="3"/>
        <v>137.4751446</v>
      </c>
      <c r="AQ57" s="2" t="s">
        <v>75</v>
      </c>
      <c r="AR57" s="2" t="s">
        <v>73</v>
      </c>
      <c r="AS57" s="2">
        <v>0</v>
      </c>
      <c r="AT57" s="2">
        <v>0</v>
      </c>
      <c r="AU57" s="3" t="s">
        <v>816</v>
      </c>
      <c r="AV57" s="2" t="s">
        <v>518</v>
      </c>
      <c r="AW57" s="2" t="s">
        <v>819</v>
      </c>
      <c r="AX57" s="2" t="s">
        <v>820</v>
      </c>
      <c r="AY57" t="s">
        <v>80</v>
      </c>
    </row>
    <row r="58" spans="1:51">
      <c r="A58" s="2" t="s">
        <v>607</v>
      </c>
      <c r="B58" s="2" t="s">
        <v>608</v>
      </c>
      <c r="C58" s="2" t="s">
        <v>821</v>
      </c>
      <c r="D58" s="2" t="s">
        <v>821</v>
      </c>
      <c r="E58" s="2" t="s">
        <v>54</v>
      </c>
      <c r="F58" s="2" t="s">
        <v>55</v>
      </c>
      <c r="G58" s="2" t="s">
        <v>822</v>
      </c>
      <c r="H58" s="2" t="s">
        <v>823</v>
      </c>
      <c r="I58" s="2" t="s">
        <v>824</v>
      </c>
      <c r="J58" s="2" t="s">
        <v>145</v>
      </c>
      <c r="K58" s="3" t="s">
        <v>825</v>
      </c>
      <c r="L58" s="3" t="s">
        <v>557</v>
      </c>
      <c r="M58" s="3" t="s">
        <v>826</v>
      </c>
      <c r="N58" s="2">
        <v>95331</v>
      </c>
      <c r="O58" s="2" t="s">
        <v>63</v>
      </c>
      <c r="P58" s="2" t="s">
        <v>615</v>
      </c>
      <c r="Q58" s="2"/>
      <c r="R58" s="2" t="s">
        <v>64</v>
      </c>
      <c r="S58" s="2" t="s">
        <v>65</v>
      </c>
      <c r="T58" s="2" t="s">
        <v>119</v>
      </c>
      <c r="U58" s="2" t="s">
        <v>120</v>
      </c>
      <c r="V58" s="2">
        <v>30.09</v>
      </c>
      <c r="W58" s="2">
        <v>0.17</v>
      </c>
      <c r="X58" s="2">
        <v>90.27</v>
      </c>
      <c r="Y58" s="2">
        <v>21.13</v>
      </c>
      <c r="Z58" s="2">
        <v>3.59</v>
      </c>
      <c r="AA58" s="2">
        <v>0</v>
      </c>
      <c r="AB58" s="2">
        <v>0</v>
      </c>
      <c r="AC58" s="2">
        <v>0</v>
      </c>
      <c r="AD58" s="2">
        <v>0</v>
      </c>
      <c r="AE58" s="2">
        <v>0</v>
      </c>
      <c r="AF58" s="2" t="s">
        <v>68</v>
      </c>
      <c r="AG58" s="2" t="s">
        <v>69</v>
      </c>
      <c r="AH58" s="2" t="s">
        <v>70</v>
      </c>
      <c r="AI58" s="3" t="s">
        <v>167</v>
      </c>
      <c r="AJ58" s="2" t="s">
        <v>151</v>
      </c>
      <c r="AK58" s="3" t="s">
        <v>827</v>
      </c>
      <c r="AL58" s="2" t="s">
        <v>73</v>
      </c>
      <c r="AM58" s="2" t="s">
        <v>616</v>
      </c>
      <c r="AN58" s="2">
        <v>114.99</v>
      </c>
      <c r="AO58" s="2">
        <f t="shared" si="2"/>
        <v>129.9387</v>
      </c>
      <c r="AP58" s="2">
        <f t="shared" si="3"/>
        <v>137.4751446</v>
      </c>
      <c r="AQ58" s="2" t="s">
        <v>75</v>
      </c>
      <c r="AR58" s="2" t="s">
        <v>73</v>
      </c>
      <c r="AS58" s="2">
        <v>0</v>
      </c>
      <c r="AT58" s="2">
        <v>0</v>
      </c>
      <c r="AU58" s="3" t="s">
        <v>828</v>
      </c>
      <c r="AV58" s="2" t="s">
        <v>617</v>
      </c>
      <c r="AW58" s="2" t="s">
        <v>829</v>
      </c>
      <c r="AX58" s="2" t="s">
        <v>619</v>
      </c>
      <c r="AY58" t="s">
        <v>80</v>
      </c>
    </row>
    <row r="59" spans="1:51">
      <c r="A59" s="2" t="s">
        <v>473</v>
      </c>
      <c r="B59" s="2" t="s">
        <v>474</v>
      </c>
      <c r="C59" s="2" t="s">
        <v>830</v>
      </c>
      <c r="D59" s="2" t="s">
        <v>830</v>
      </c>
      <c r="E59" s="2" t="s">
        <v>54</v>
      </c>
      <c r="F59" s="2" t="s">
        <v>55</v>
      </c>
      <c r="G59" s="2" t="s">
        <v>831</v>
      </c>
      <c r="H59" s="2" t="s">
        <v>832</v>
      </c>
      <c r="I59" s="2" t="s">
        <v>833</v>
      </c>
      <c r="J59" s="2" t="s">
        <v>145</v>
      </c>
      <c r="K59" s="3" t="s">
        <v>834</v>
      </c>
      <c r="L59" s="3" t="s">
        <v>835</v>
      </c>
      <c r="M59" s="3" t="s">
        <v>122</v>
      </c>
      <c r="N59" s="2">
        <v>48765</v>
      </c>
      <c r="O59" s="2" t="s">
        <v>63</v>
      </c>
      <c r="P59" s="2" t="s">
        <v>474</v>
      </c>
      <c r="Q59" s="2"/>
      <c r="R59" s="2" t="s">
        <v>64</v>
      </c>
      <c r="S59" s="2" t="s">
        <v>65</v>
      </c>
      <c r="T59" s="2" t="s">
        <v>119</v>
      </c>
      <c r="U59" s="2" t="s">
        <v>120</v>
      </c>
      <c r="V59" s="2">
        <v>30.09</v>
      </c>
      <c r="W59" s="2">
        <v>0.17</v>
      </c>
      <c r="X59" s="2">
        <v>90.27</v>
      </c>
      <c r="Y59" s="2">
        <v>21.13</v>
      </c>
      <c r="Z59" s="2">
        <v>3.59</v>
      </c>
      <c r="AA59" s="2">
        <v>0</v>
      </c>
      <c r="AB59" s="2">
        <v>0</v>
      </c>
      <c r="AC59" s="2">
        <v>0</v>
      </c>
      <c r="AD59" s="2">
        <v>0</v>
      </c>
      <c r="AE59" s="2">
        <v>0</v>
      </c>
      <c r="AF59" s="2" t="s">
        <v>68</v>
      </c>
      <c r="AG59" s="2" t="s">
        <v>69</v>
      </c>
      <c r="AH59" s="2" t="s">
        <v>70</v>
      </c>
      <c r="AI59" s="3" t="s">
        <v>167</v>
      </c>
      <c r="AJ59" s="2" t="s">
        <v>94</v>
      </c>
      <c r="AK59" s="3" t="s">
        <v>121</v>
      </c>
      <c r="AL59" s="2" t="s">
        <v>73</v>
      </c>
      <c r="AM59" s="2" t="s">
        <v>836</v>
      </c>
      <c r="AN59" s="2">
        <v>114.99</v>
      </c>
      <c r="AO59" s="2">
        <f t="shared" si="2"/>
        <v>129.9387</v>
      </c>
      <c r="AP59" s="2">
        <f t="shared" si="3"/>
        <v>137.4751446</v>
      </c>
      <c r="AQ59" s="2" t="s">
        <v>75</v>
      </c>
      <c r="AR59" s="2" t="s">
        <v>73</v>
      </c>
      <c r="AS59" s="2">
        <v>0</v>
      </c>
      <c r="AT59" s="2">
        <v>0</v>
      </c>
      <c r="AU59" s="3" t="s">
        <v>837</v>
      </c>
      <c r="AV59" s="2" t="s">
        <v>483</v>
      </c>
      <c r="AW59" s="2" t="s">
        <v>838</v>
      </c>
      <c r="AX59" s="2" t="s">
        <v>485</v>
      </c>
      <c r="AY59" t="s">
        <v>80</v>
      </c>
    </row>
    <row r="60" spans="1:51">
      <c r="A60" s="2" t="s">
        <v>529</v>
      </c>
      <c r="B60" s="2" t="s">
        <v>530</v>
      </c>
      <c r="C60" s="2" t="s">
        <v>839</v>
      </c>
      <c r="D60" s="2" t="s">
        <v>839</v>
      </c>
      <c r="E60" s="2" t="s">
        <v>54</v>
      </c>
      <c r="F60" s="2" t="s">
        <v>55</v>
      </c>
      <c r="G60" s="2" t="s">
        <v>840</v>
      </c>
      <c r="H60" s="2" t="s">
        <v>841</v>
      </c>
      <c r="I60" s="2" t="s">
        <v>842</v>
      </c>
      <c r="J60" s="2" t="s">
        <v>248</v>
      </c>
      <c r="K60" s="3" t="s">
        <v>220</v>
      </c>
      <c r="L60" s="3" t="s">
        <v>843</v>
      </c>
      <c r="M60" s="3" t="s">
        <v>696</v>
      </c>
      <c r="N60" s="2">
        <v>28233</v>
      </c>
      <c r="O60" s="2" t="s">
        <v>63</v>
      </c>
      <c r="P60" s="2" t="s">
        <v>530</v>
      </c>
      <c r="Q60" s="2" t="s">
        <v>844</v>
      </c>
      <c r="R60" s="2" t="s">
        <v>64</v>
      </c>
      <c r="S60" s="2" t="s">
        <v>65</v>
      </c>
      <c r="T60" s="2" t="s">
        <v>66</v>
      </c>
      <c r="U60" s="2" t="s">
        <v>67</v>
      </c>
      <c r="V60" s="2">
        <v>30.09</v>
      </c>
      <c r="W60" s="2">
        <v>0.17</v>
      </c>
      <c r="X60" s="2">
        <v>90.27</v>
      </c>
      <c r="Y60" s="2">
        <v>105.82</v>
      </c>
      <c r="Z60" s="2">
        <v>17.99</v>
      </c>
      <c r="AA60" s="2">
        <v>0</v>
      </c>
      <c r="AB60" s="2">
        <v>0</v>
      </c>
      <c r="AC60" s="2">
        <v>0</v>
      </c>
      <c r="AD60" s="2">
        <v>0</v>
      </c>
      <c r="AE60" s="2">
        <v>0</v>
      </c>
      <c r="AF60" s="2" t="s">
        <v>68</v>
      </c>
      <c r="AG60" s="2" t="s">
        <v>69</v>
      </c>
      <c r="AH60" s="2" t="s">
        <v>70</v>
      </c>
      <c r="AI60" s="3" t="s">
        <v>223</v>
      </c>
      <c r="AJ60" s="2" t="s">
        <v>151</v>
      </c>
      <c r="AK60" s="3" t="s">
        <v>416</v>
      </c>
      <c r="AL60" s="2" t="s">
        <v>73</v>
      </c>
      <c r="AM60" s="2" t="s">
        <v>845</v>
      </c>
      <c r="AN60" s="2">
        <v>214.08</v>
      </c>
      <c r="AO60" s="2">
        <f t="shared" si="2"/>
        <v>241.9104</v>
      </c>
      <c r="AP60" s="2">
        <f t="shared" si="3"/>
        <v>255.9412032</v>
      </c>
      <c r="AQ60" s="2" t="s">
        <v>75</v>
      </c>
      <c r="AR60" s="2" t="s">
        <v>73</v>
      </c>
      <c r="AS60" s="2">
        <v>0</v>
      </c>
      <c r="AT60" s="2">
        <v>0</v>
      </c>
      <c r="AU60" s="3" t="s">
        <v>846</v>
      </c>
      <c r="AV60" s="2" t="s">
        <v>847</v>
      </c>
      <c r="AW60" s="2" t="s">
        <v>848</v>
      </c>
      <c r="AX60" s="2" t="s">
        <v>849</v>
      </c>
      <c r="AY60" t="s">
        <v>80</v>
      </c>
    </row>
    <row r="61" ht="13.5" spans="1:51">
      <c r="A61" s="2" t="s">
        <v>363</v>
      </c>
      <c r="B61" s="2" t="s">
        <v>364</v>
      </c>
      <c r="C61" s="2" t="s">
        <v>850</v>
      </c>
      <c r="D61" s="2" t="s">
        <v>850</v>
      </c>
      <c r="E61" s="2" t="s">
        <v>54</v>
      </c>
      <c r="F61" s="2" t="s">
        <v>55</v>
      </c>
      <c r="G61" s="2" t="s">
        <v>201</v>
      </c>
      <c r="H61" s="2" t="s">
        <v>851</v>
      </c>
      <c r="I61" s="2" t="s">
        <v>852</v>
      </c>
      <c r="J61" s="2" t="s">
        <v>145</v>
      </c>
      <c r="K61" s="3" t="s">
        <v>853</v>
      </c>
      <c r="L61" s="3" t="s">
        <v>854</v>
      </c>
      <c r="M61" s="3" t="s">
        <v>95</v>
      </c>
      <c r="N61" s="2">
        <v>30553</v>
      </c>
      <c r="O61" s="2" t="s">
        <v>63</v>
      </c>
      <c r="P61" s="2" t="s">
        <v>364</v>
      </c>
      <c r="Q61" s="2"/>
      <c r="R61" s="2" t="s">
        <v>64</v>
      </c>
      <c r="S61" s="2" t="s">
        <v>65</v>
      </c>
      <c r="T61" s="2" t="s">
        <v>66</v>
      </c>
      <c r="U61" s="2" t="s">
        <v>67</v>
      </c>
      <c r="V61" s="2">
        <v>30.09</v>
      </c>
      <c r="W61" s="2">
        <v>0.17</v>
      </c>
      <c r="X61" s="2">
        <v>90.27</v>
      </c>
      <c r="Y61" s="2">
        <v>17.45</v>
      </c>
      <c r="Z61" s="2">
        <v>2.97</v>
      </c>
      <c r="AA61" s="2">
        <v>0</v>
      </c>
      <c r="AB61" s="2">
        <v>0</v>
      </c>
      <c r="AC61" s="2">
        <v>0</v>
      </c>
      <c r="AD61" s="2">
        <v>0</v>
      </c>
      <c r="AE61" s="2">
        <v>0</v>
      </c>
      <c r="AF61" s="2" t="s">
        <v>68</v>
      </c>
      <c r="AG61" s="2" t="s">
        <v>69</v>
      </c>
      <c r="AH61" s="2" t="s">
        <v>70</v>
      </c>
      <c r="AI61" s="3" t="s">
        <v>223</v>
      </c>
      <c r="AJ61" s="2" t="s">
        <v>151</v>
      </c>
      <c r="AK61" s="3" t="s">
        <v>456</v>
      </c>
      <c r="AL61" s="2" t="s">
        <v>73</v>
      </c>
      <c r="AM61" s="2" t="s">
        <v>855</v>
      </c>
      <c r="AN61" s="2">
        <v>110.69</v>
      </c>
      <c r="AO61" s="2">
        <f t="shared" si="2"/>
        <v>125.0797</v>
      </c>
      <c r="AP61" s="2">
        <f t="shared" si="3"/>
        <v>132.3343226</v>
      </c>
      <c r="AQ61" s="2" t="s">
        <v>75</v>
      </c>
      <c r="AR61" s="2" t="s">
        <v>73</v>
      </c>
      <c r="AS61" s="2">
        <v>0</v>
      </c>
      <c r="AT61" s="2">
        <v>0</v>
      </c>
      <c r="AU61" s="3" t="s">
        <v>856</v>
      </c>
      <c r="AV61" s="2" t="s">
        <v>711</v>
      </c>
      <c r="AW61" s="2" t="s">
        <v>857</v>
      </c>
      <c r="AX61" s="2" t="s">
        <v>212</v>
      </c>
      <c r="AY61" t="s">
        <v>80</v>
      </c>
    </row>
    <row r="62" ht="13.5" spans="1:51">
      <c r="A62" s="2" t="s">
        <v>213</v>
      </c>
      <c r="B62" s="2" t="s">
        <v>214</v>
      </c>
      <c r="C62" s="2" t="s">
        <v>858</v>
      </c>
      <c r="D62" s="2" t="s">
        <v>858</v>
      </c>
      <c r="E62" s="2" t="s">
        <v>54</v>
      </c>
      <c r="F62" s="2" t="s">
        <v>55</v>
      </c>
      <c r="G62" s="2" t="s">
        <v>859</v>
      </c>
      <c r="H62" s="2" t="s">
        <v>860</v>
      </c>
      <c r="I62" s="2" t="s">
        <v>861</v>
      </c>
      <c r="J62" s="2" t="s">
        <v>145</v>
      </c>
      <c r="K62" s="3" t="s">
        <v>164</v>
      </c>
      <c r="L62" s="3" t="s">
        <v>862</v>
      </c>
      <c r="M62" s="3" t="s">
        <v>576</v>
      </c>
      <c r="N62" s="2">
        <v>90170</v>
      </c>
      <c r="O62" s="2" t="s">
        <v>63</v>
      </c>
      <c r="P62" s="2" t="s">
        <v>214</v>
      </c>
      <c r="Q62" s="2" t="s">
        <v>863</v>
      </c>
      <c r="R62" s="2" t="s">
        <v>64</v>
      </c>
      <c r="S62" s="2" t="s">
        <v>65</v>
      </c>
      <c r="T62" s="2" t="s">
        <v>221</v>
      </c>
      <c r="U62" s="2" t="s">
        <v>222</v>
      </c>
      <c r="V62" s="2">
        <v>30.09</v>
      </c>
      <c r="W62" s="2">
        <v>0.17</v>
      </c>
      <c r="X62" s="2">
        <v>90.27</v>
      </c>
      <c r="Y62" s="2">
        <v>727.81</v>
      </c>
      <c r="Z62" s="2">
        <v>123.73</v>
      </c>
      <c r="AA62" s="2">
        <v>0</v>
      </c>
      <c r="AB62" s="2">
        <v>0</v>
      </c>
      <c r="AC62" s="2">
        <v>0</v>
      </c>
      <c r="AD62" s="2">
        <v>0</v>
      </c>
      <c r="AE62" s="2">
        <v>0</v>
      </c>
      <c r="AF62" s="2" t="s">
        <v>68</v>
      </c>
      <c r="AG62" s="2" t="s">
        <v>69</v>
      </c>
      <c r="AH62" s="2" t="s">
        <v>70</v>
      </c>
      <c r="AI62" s="3" t="s">
        <v>223</v>
      </c>
      <c r="AJ62" s="2" t="s">
        <v>151</v>
      </c>
      <c r="AK62" s="3" t="s">
        <v>416</v>
      </c>
      <c r="AL62" s="2" t="s">
        <v>73</v>
      </c>
      <c r="AM62" s="2" t="s">
        <v>417</v>
      </c>
      <c r="AN62" s="2">
        <v>941.81</v>
      </c>
      <c r="AO62" s="2">
        <f t="shared" si="2"/>
        <v>1064.2453</v>
      </c>
      <c r="AP62" s="2">
        <f t="shared" si="3"/>
        <v>1125.9715274</v>
      </c>
      <c r="AQ62" s="2" t="s">
        <v>75</v>
      </c>
      <c r="AR62" s="2" t="s">
        <v>73</v>
      </c>
      <c r="AS62" s="2">
        <v>0</v>
      </c>
      <c r="AT62" s="2">
        <v>0</v>
      </c>
      <c r="AU62" s="3" t="s">
        <v>722</v>
      </c>
      <c r="AV62" s="2" t="s">
        <v>864</v>
      </c>
      <c r="AW62" s="2" t="s">
        <v>241</v>
      </c>
      <c r="AX62" s="2" t="s">
        <v>229</v>
      </c>
      <c r="AY62" t="s">
        <v>80</v>
      </c>
    </row>
    <row r="63" ht="13.5" spans="1:51">
      <c r="A63" s="2" t="s">
        <v>741</v>
      </c>
      <c r="B63" s="2" t="s">
        <v>742</v>
      </c>
      <c r="C63" s="2" t="s">
        <v>865</v>
      </c>
      <c r="D63" s="2" t="s">
        <v>865</v>
      </c>
      <c r="E63" s="2" t="s">
        <v>54</v>
      </c>
      <c r="F63" s="2" t="s">
        <v>55</v>
      </c>
      <c r="G63" s="2" t="s">
        <v>584</v>
      </c>
      <c r="H63" s="2" t="s">
        <v>866</v>
      </c>
      <c r="I63" s="2" t="s">
        <v>867</v>
      </c>
      <c r="J63" s="2" t="s">
        <v>292</v>
      </c>
      <c r="K63" s="3" t="s">
        <v>133</v>
      </c>
      <c r="L63" s="3" t="s">
        <v>868</v>
      </c>
      <c r="M63" s="3" t="s">
        <v>502</v>
      </c>
      <c r="N63" s="2">
        <v>41069</v>
      </c>
      <c r="O63" s="2" t="s">
        <v>63</v>
      </c>
      <c r="P63" s="2" t="s">
        <v>742</v>
      </c>
      <c r="Q63" s="2"/>
      <c r="R63" s="2" t="s">
        <v>64</v>
      </c>
      <c r="S63" s="2" t="s">
        <v>65</v>
      </c>
      <c r="T63" s="2" t="s">
        <v>66</v>
      </c>
      <c r="U63" s="2" t="s">
        <v>67</v>
      </c>
      <c r="V63" s="2">
        <v>30.09</v>
      </c>
      <c r="W63" s="2">
        <v>0.17</v>
      </c>
      <c r="X63" s="2">
        <v>90.27</v>
      </c>
      <c r="Y63" s="2">
        <v>17.45</v>
      </c>
      <c r="Z63" s="2">
        <v>2.97</v>
      </c>
      <c r="AA63" s="2">
        <v>0</v>
      </c>
      <c r="AB63" s="2">
        <v>0</v>
      </c>
      <c r="AC63" s="2">
        <v>0</v>
      </c>
      <c r="AD63" s="2">
        <v>0</v>
      </c>
      <c r="AE63" s="2">
        <v>0</v>
      </c>
      <c r="AF63" s="2" t="s">
        <v>68</v>
      </c>
      <c r="AG63" s="2" t="s">
        <v>69</v>
      </c>
      <c r="AH63" s="2" t="s">
        <v>70</v>
      </c>
      <c r="AI63" s="3" t="s">
        <v>430</v>
      </c>
      <c r="AJ63" s="2"/>
      <c r="AK63" s="3" t="s">
        <v>170</v>
      </c>
      <c r="AL63" s="2" t="s">
        <v>73</v>
      </c>
      <c r="AM63" s="2" t="s">
        <v>869</v>
      </c>
      <c r="AN63" s="2">
        <v>110.69</v>
      </c>
      <c r="AO63" s="2">
        <f t="shared" si="2"/>
        <v>125.0797</v>
      </c>
      <c r="AP63" s="2">
        <f t="shared" si="3"/>
        <v>132.3343226</v>
      </c>
      <c r="AQ63" s="2" t="s">
        <v>75</v>
      </c>
      <c r="AR63" s="2" t="s">
        <v>73</v>
      </c>
      <c r="AS63" s="2">
        <v>0</v>
      </c>
      <c r="AT63" s="2">
        <v>0</v>
      </c>
      <c r="AU63" s="3" t="s">
        <v>166</v>
      </c>
      <c r="AV63" s="2" t="s">
        <v>870</v>
      </c>
      <c r="AW63" s="2" t="s">
        <v>871</v>
      </c>
      <c r="AX63" s="2" t="s">
        <v>752</v>
      </c>
      <c r="AY63" t="s">
        <v>80</v>
      </c>
    </row>
    <row r="64" ht="13.5" spans="1:51">
      <c r="A64" s="2" t="s">
        <v>242</v>
      </c>
      <c r="B64" s="2" t="s">
        <v>243</v>
      </c>
      <c r="C64" s="2" t="s">
        <v>872</v>
      </c>
      <c r="D64" s="2" t="s">
        <v>872</v>
      </c>
      <c r="E64" s="2" t="s">
        <v>54</v>
      </c>
      <c r="F64" s="2" t="s">
        <v>55</v>
      </c>
      <c r="G64" s="2" t="s">
        <v>245</v>
      </c>
      <c r="H64" s="2" t="s">
        <v>246</v>
      </c>
      <c r="I64" s="2" t="s">
        <v>247</v>
      </c>
      <c r="J64" s="2" t="s">
        <v>248</v>
      </c>
      <c r="K64" s="3" t="s">
        <v>249</v>
      </c>
      <c r="L64" s="3" t="s">
        <v>250</v>
      </c>
      <c r="M64" s="3" t="s">
        <v>207</v>
      </c>
      <c r="N64" s="2">
        <v>26427</v>
      </c>
      <c r="O64" s="2" t="s">
        <v>63</v>
      </c>
      <c r="P64" s="2" t="s">
        <v>252</v>
      </c>
      <c r="Q64" s="2"/>
      <c r="R64" s="2" t="s">
        <v>64</v>
      </c>
      <c r="S64" s="2" t="s">
        <v>65</v>
      </c>
      <c r="T64" s="2" t="s">
        <v>267</v>
      </c>
      <c r="U64" s="2" t="s">
        <v>268</v>
      </c>
      <c r="V64" s="2">
        <v>30.09</v>
      </c>
      <c r="W64" s="2">
        <v>0.17</v>
      </c>
      <c r="X64" s="2">
        <v>60.18</v>
      </c>
      <c r="Y64" s="2">
        <v>104.41</v>
      </c>
      <c r="Z64" s="2">
        <v>17.75</v>
      </c>
      <c r="AA64" s="2">
        <v>0</v>
      </c>
      <c r="AB64" s="2">
        <v>0</v>
      </c>
      <c r="AC64" s="2">
        <v>0</v>
      </c>
      <c r="AD64" s="2">
        <v>0</v>
      </c>
      <c r="AE64" s="2">
        <v>0</v>
      </c>
      <c r="AF64" s="2" t="s">
        <v>68</v>
      </c>
      <c r="AG64" s="2" t="s">
        <v>69</v>
      </c>
      <c r="AH64" s="2" t="s">
        <v>70</v>
      </c>
      <c r="AI64" s="3" t="s">
        <v>255</v>
      </c>
      <c r="AJ64" s="2" t="s">
        <v>151</v>
      </c>
      <c r="AK64" s="3" t="s">
        <v>152</v>
      </c>
      <c r="AL64" s="2" t="s">
        <v>73</v>
      </c>
      <c r="AM64" s="2" t="s">
        <v>256</v>
      </c>
      <c r="AN64" s="2">
        <v>182.34</v>
      </c>
      <c r="AO64" s="2">
        <f t="shared" si="2"/>
        <v>206.0442</v>
      </c>
      <c r="AP64" s="2">
        <f t="shared" si="3"/>
        <v>217.9947636</v>
      </c>
      <c r="AQ64" s="2" t="s">
        <v>75</v>
      </c>
      <c r="AR64" s="2" t="s">
        <v>73</v>
      </c>
      <c r="AS64" s="2">
        <v>0</v>
      </c>
      <c r="AT64" s="2">
        <v>0</v>
      </c>
      <c r="AU64" s="3" t="s">
        <v>251</v>
      </c>
      <c r="AV64" s="2" t="s">
        <v>257</v>
      </c>
      <c r="AW64" s="2" t="s">
        <v>873</v>
      </c>
      <c r="AX64" s="2" t="s">
        <v>874</v>
      </c>
      <c r="AY64" t="s">
        <v>80</v>
      </c>
    </row>
    <row r="65" ht="13.5" spans="1:51">
      <c r="A65" s="2" t="s">
        <v>875</v>
      </c>
      <c r="B65" s="2" t="s">
        <v>876</v>
      </c>
      <c r="C65" s="2" t="s">
        <v>877</v>
      </c>
      <c r="D65" s="2" t="s">
        <v>877</v>
      </c>
      <c r="E65" s="2" t="s">
        <v>54</v>
      </c>
      <c r="F65" s="2" t="s">
        <v>55</v>
      </c>
      <c r="G65" s="2" t="s">
        <v>878</v>
      </c>
      <c r="H65" s="2" t="s">
        <v>879</v>
      </c>
      <c r="I65" s="2" t="s">
        <v>880</v>
      </c>
      <c r="J65" s="2" t="s">
        <v>369</v>
      </c>
      <c r="K65" s="3" t="s">
        <v>614</v>
      </c>
      <c r="L65" s="3" t="s">
        <v>881</v>
      </c>
      <c r="M65" s="3" t="s">
        <v>882</v>
      </c>
      <c r="N65" s="2">
        <v>36921</v>
      </c>
      <c r="O65" s="2" t="s">
        <v>63</v>
      </c>
      <c r="P65" s="2" t="s">
        <v>876</v>
      </c>
      <c r="Q65" s="2"/>
      <c r="R65" s="2" t="s">
        <v>64</v>
      </c>
      <c r="S65" s="2" t="s">
        <v>65</v>
      </c>
      <c r="T65" s="2" t="s">
        <v>883</v>
      </c>
      <c r="U65" s="2" t="s">
        <v>93</v>
      </c>
      <c r="V65" s="2">
        <v>30.09</v>
      </c>
      <c r="W65" s="2">
        <v>0.17</v>
      </c>
      <c r="X65" s="2">
        <v>180.54</v>
      </c>
      <c r="Y65" s="2">
        <v>0</v>
      </c>
      <c r="Z65" s="2">
        <v>0</v>
      </c>
      <c r="AA65" s="2">
        <v>0</v>
      </c>
      <c r="AB65" s="2">
        <v>0</v>
      </c>
      <c r="AC65" s="2">
        <v>0</v>
      </c>
      <c r="AD65" s="2">
        <v>0</v>
      </c>
      <c r="AE65" s="2">
        <v>0</v>
      </c>
      <c r="AF65" s="2" t="s">
        <v>68</v>
      </c>
      <c r="AG65" s="2" t="s">
        <v>560</v>
      </c>
      <c r="AH65" s="2" t="s">
        <v>70</v>
      </c>
      <c r="AI65" s="3" t="s">
        <v>884</v>
      </c>
      <c r="AJ65" s="2"/>
      <c r="AK65" s="3" t="s">
        <v>884</v>
      </c>
      <c r="AL65" s="2" t="s">
        <v>73</v>
      </c>
      <c r="AM65" s="2" t="s">
        <v>885</v>
      </c>
      <c r="AN65" s="2">
        <v>180.54</v>
      </c>
      <c r="AO65" s="2">
        <f t="shared" si="2"/>
        <v>204.0102</v>
      </c>
      <c r="AP65" s="2">
        <f t="shared" si="3"/>
        <v>215.8427916</v>
      </c>
      <c r="AQ65" s="2" t="s">
        <v>75</v>
      </c>
      <c r="AR65" s="2" t="s">
        <v>73</v>
      </c>
      <c r="AS65" s="2">
        <v>0</v>
      </c>
      <c r="AT65" s="2">
        <v>0</v>
      </c>
      <c r="AU65" s="3" t="s">
        <v>882</v>
      </c>
      <c r="AV65" s="2" t="s">
        <v>886</v>
      </c>
      <c r="AW65" s="2" t="s">
        <v>887</v>
      </c>
      <c r="AX65" s="2" t="s">
        <v>888</v>
      </c>
      <c r="AY65" t="s">
        <v>889</v>
      </c>
    </row>
    <row r="66" ht="13.5" spans="1:51">
      <c r="A66" s="2" t="s">
        <v>51</v>
      </c>
      <c r="B66" s="2" t="s">
        <v>52</v>
      </c>
      <c r="C66" s="2" t="s">
        <v>890</v>
      </c>
      <c r="D66" s="2" t="s">
        <v>890</v>
      </c>
      <c r="E66" s="2" t="s">
        <v>54</v>
      </c>
      <c r="F66" s="2" t="s">
        <v>127</v>
      </c>
      <c r="G66" s="2" t="s">
        <v>261</v>
      </c>
      <c r="H66" s="2" t="s">
        <v>262</v>
      </c>
      <c r="I66" s="2" t="s">
        <v>263</v>
      </c>
      <c r="J66" s="2" t="s">
        <v>88</v>
      </c>
      <c r="K66" s="3" t="s">
        <v>264</v>
      </c>
      <c r="L66" s="3" t="s">
        <v>265</v>
      </c>
      <c r="M66" s="3" t="s">
        <v>250</v>
      </c>
      <c r="N66" s="2">
        <v>25000</v>
      </c>
      <c r="O66" s="2" t="s">
        <v>63</v>
      </c>
      <c r="P66" s="2" t="s">
        <v>52</v>
      </c>
      <c r="Q66" s="2" t="s">
        <v>891</v>
      </c>
      <c r="R66" s="2" t="s">
        <v>64</v>
      </c>
      <c r="S66" s="2" t="s">
        <v>65</v>
      </c>
      <c r="T66" s="2" t="s">
        <v>119</v>
      </c>
      <c r="U66" s="2" t="s">
        <v>120</v>
      </c>
      <c r="V66" s="2">
        <v>30.09</v>
      </c>
      <c r="W66" s="2">
        <v>0.17</v>
      </c>
      <c r="X66" s="2">
        <v>90.27</v>
      </c>
      <c r="Y66" s="2">
        <v>21.13</v>
      </c>
      <c r="Z66" s="2">
        <v>3.59</v>
      </c>
      <c r="AA66" s="2">
        <v>0</v>
      </c>
      <c r="AB66" s="2">
        <v>0</v>
      </c>
      <c r="AC66" s="2">
        <v>285.01</v>
      </c>
      <c r="AD66" s="2">
        <v>172.41</v>
      </c>
      <c r="AE66" s="2">
        <v>0</v>
      </c>
      <c r="AF66" s="2" t="s">
        <v>68</v>
      </c>
      <c r="AG66" s="2" t="s">
        <v>69</v>
      </c>
      <c r="AH66" s="2" t="s">
        <v>70</v>
      </c>
      <c r="AI66" s="3" t="s">
        <v>71</v>
      </c>
      <c r="AJ66" s="2"/>
      <c r="AK66" s="3" t="s">
        <v>574</v>
      </c>
      <c r="AL66" s="2" t="s">
        <v>73</v>
      </c>
      <c r="AM66" s="2" t="s">
        <v>74</v>
      </c>
      <c r="AN66" s="2">
        <v>572.41</v>
      </c>
      <c r="AO66" s="2">
        <f t="shared" si="2"/>
        <v>646.8233</v>
      </c>
      <c r="AP66" s="2">
        <f t="shared" si="3"/>
        <v>684.3390514</v>
      </c>
      <c r="AQ66" s="2" t="s">
        <v>75</v>
      </c>
      <c r="AR66" s="2" t="s">
        <v>73</v>
      </c>
      <c r="AS66" s="2">
        <v>1</v>
      </c>
      <c r="AT66" s="2">
        <v>1</v>
      </c>
      <c r="AU66" s="3" t="s">
        <v>574</v>
      </c>
      <c r="AV66" s="2" t="s">
        <v>892</v>
      </c>
      <c r="AW66" s="2" t="s">
        <v>893</v>
      </c>
      <c r="AX66" s="2" t="s">
        <v>894</v>
      </c>
      <c r="AY66" t="s">
        <v>80</v>
      </c>
    </row>
    <row r="67" spans="1:51">
      <c r="A67" s="2" t="s">
        <v>581</v>
      </c>
      <c r="B67" s="2" t="s">
        <v>582</v>
      </c>
      <c r="C67" s="2" t="s">
        <v>895</v>
      </c>
      <c r="D67" s="2" t="s">
        <v>895</v>
      </c>
      <c r="E67" s="2" t="s">
        <v>54</v>
      </c>
      <c r="F67" s="2" t="s">
        <v>55</v>
      </c>
      <c r="G67" s="2" t="s">
        <v>896</v>
      </c>
      <c r="H67" s="2" t="s">
        <v>897</v>
      </c>
      <c r="I67" s="2" t="s">
        <v>898</v>
      </c>
      <c r="J67" s="2" t="s">
        <v>59</v>
      </c>
      <c r="K67" s="3" t="s">
        <v>453</v>
      </c>
      <c r="L67" s="3" t="s">
        <v>899</v>
      </c>
      <c r="M67" s="3" t="s">
        <v>681</v>
      </c>
      <c r="N67" s="2">
        <v>18551</v>
      </c>
      <c r="O67" s="2" t="s">
        <v>63</v>
      </c>
      <c r="P67" s="2" t="s">
        <v>582</v>
      </c>
      <c r="Q67" s="2"/>
      <c r="R67" s="2" t="s">
        <v>64</v>
      </c>
      <c r="S67" s="2" t="s">
        <v>65</v>
      </c>
      <c r="T67" s="2" t="s">
        <v>66</v>
      </c>
      <c r="U67" s="2" t="s">
        <v>67</v>
      </c>
      <c r="V67" s="2">
        <v>30.09</v>
      </c>
      <c r="W67" s="2">
        <v>0.17</v>
      </c>
      <c r="X67" s="2">
        <v>60.18</v>
      </c>
      <c r="Y67" s="2">
        <v>17.45</v>
      </c>
      <c r="Z67" s="2">
        <v>2.97</v>
      </c>
      <c r="AA67" s="2">
        <v>0</v>
      </c>
      <c r="AB67" s="2">
        <v>0</v>
      </c>
      <c r="AC67" s="2">
        <v>0</v>
      </c>
      <c r="AD67" s="2">
        <v>0</v>
      </c>
      <c r="AE67" s="2">
        <v>0</v>
      </c>
      <c r="AF67" s="2" t="s">
        <v>68</v>
      </c>
      <c r="AG67" s="2" t="s">
        <v>69</v>
      </c>
      <c r="AH67" s="2" t="s">
        <v>70</v>
      </c>
      <c r="AI67" s="3" t="s">
        <v>71</v>
      </c>
      <c r="AJ67" s="2"/>
      <c r="AK67" s="3" t="s">
        <v>684</v>
      </c>
      <c r="AL67" s="2" t="s">
        <v>73</v>
      </c>
      <c r="AM67" s="2" t="s">
        <v>900</v>
      </c>
      <c r="AN67" s="2">
        <v>80.6</v>
      </c>
      <c r="AO67" s="2">
        <f t="shared" ref="AO67:AO89" si="4">AN67*1.13</f>
        <v>91.078</v>
      </c>
      <c r="AP67" s="2">
        <f t="shared" ref="AP67:AP89" si="5">AO67*1.058</f>
        <v>96.360524</v>
      </c>
      <c r="AQ67" s="2" t="s">
        <v>75</v>
      </c>
      <c r="AR67" s="2" t="s">
        <v>73</v>
      </c>
      <c r="AS67" s="2">
        <v>0</v>
      </c>
      <c r="AT67" s="2">
        <v>0</v>
      </c>
      <c r="AU67" s="3" t="s">
        <v>330</v>
      </c>
      <c r="AV67" s="2" t="s">
        <v>592</v>
      </c>
      <c r="AW67" s="2" t="s">
        <v>901</v>
      </c>
      <c r="AX67" s="2" t="s">
        <v>594</v>
      </c>
      <c r="AY67" t="s">
        <v>80</v>
      </c>
    </row>
    <row r="68" ht="13.5" spans="1:51">
      <c r="A68" s="2" t="s">
        <v>753</v>
      </c>
      <c r="B68" s="2" t="s">
        <v>754</v>
      </c>
      <c r="C68" s="2" t="s">
        <v>902</v>
      </c>
      <c r="D68" s="2" t="s">
        <v>902</v>
      </c>
      <c r="E68" s="2" t="s">
        <v>54</v>
      </c>
      <c r="F68" s="2" t="s">
        <v>55</v>
      </c>
      <c r="G68" s="2" t="s">
        <v>756</v>
      </c>
      <c r="H68" s="2" t="s">
        <v>757</v>
      </c>
      <c r="I68" s="2" t="s">
        <v>758</v>
      </c>
      <c r="J68" s="2" t="s">
        <v>88</v>
      </c>
      <c r="K68" s="3" t="s">
        <v>759</v>
      </c>
      <c r="L68" s="3" t="s">
        <v>760</v>
      </c>
      <c r="M68" s="3" t="s">
        <v>136</v>
      </c>
      <c r="N68" s="2">
        <v>28785</v>
      </c>
      <c r="O68" s="2" t="s">
        <v>63</v>
      </c>
      <c r="P68" s="2" t="s">
        <v>761</v>
      </c>
      <c r="Q68" s="2"/>
      <c r="R68" s="2" t="s">
        <v>64</v>
      </c>
      <c r="S68" s="2" t="s">
        <v>65</v>
      </c>
      <c r="T68" s="2" t="s">
        <v>119</v>
      </c>
      <c r="U68" s="2" t="s">
        <v>120</v>
      </c>
      <c r="V68" s="2">
        <v>30.09</v>
      </c>
      <c r="W68" s="2">
        <v>0.17</v>
      </c>
      <c r="X68" s="2">
        <v>90.27</v>
      </c>
      <c r="Y68" s="2">
        <v>21.13</v>
      </c>
      <c r="Z68" s="2">
        <v>3.59</v>
      </c>
      <c r="AA68" s="2">
        <v>0</v>
      </c>
      <c r="AB68" s="2">
        <v>0</v>
      </c>
      <c r="AC68" s="2">
        <v>0</v>
      </c>
      <c r="AD68" s="2">
        <v>0</v>
      </c>
      <c r="AE68" s="2">
        <v>0</v>
      </c>
      <c r="AF68" s="2" t="s">
        <v>68</v>
      </c>
      <c r="AG68" s="2" t="s">
        <v>69</v>
      </c>
      <c r="AH68" s="2" t="s">
        <v>70</v>
      </c>
      <c r="AI68" s="3" t="s">
        <v>71</v>
      </c>
      <c r="AJ68" s="2"/>
      <c r="AK68" s="3" t="s">
        <v>224</v>
      </c>
      <c r="AL68" s="2" t="s">
        <v>73</v>
      </c>
      <c r="AM68" s="2" t="s">
        <v>762</v>
      </c>
      <c r="AN68" s="2">
        <v>114.99</v>
      </c>
      <c r="AO68" s="2">
        <f t="shared" si="4"/>
        <v>129.9387</v>
      </c>
      <c r="AP68" s="2">
        <f t="shared" si="5"/>
        <v>137.4751446</v>
      </c>
      <c r="AQ68" s="2" t="s">
        <v>75</v>
      </c>
      <c r="AR68" s="2" t="s">
        <v>73</v>
      </c>
      <c r="AS68" s="2">
        <v>0</v>
      </c>
      <c r="AT68" s="2">
        <v>0</v>
      </c>
      <c r="AU68" s="3" t="s">
        <v>136</v>
      </c>
      <c r="AV68" s="2" t="s">
        <v>763</v>
      </c>
      <c r="AW68" s="2" t="s">
        <v>903</v>
      </c>
      <c r="AX68" s="2" t="s">
        <v>904</v>
      </c>
      <c r="AY68" t="s">
        <v>80</v>
      </c>
    </row>
    <row r="69" ht="13.5" spans="1:51">
      <c r="A69" s="2" t="s">
        <v>905</v>
      </c>
      <c r="B69" s="2" t="s">
        <v>906</v>
      </c>
      <c r="C69" s="2" t="s">
        <v>907</v>
      </c>
      <c r="D69" s="2" t="s">
        <v>907</v>
      </c>
      <c r="E69" s="2" t="s">
        <v>54</v>
      </c>
      <c r="F69" s="2" t="s">
        <v>55</v>
      </c>
      <c r="G69" s="2" t="s">
        <v>908</v>
      </c>
      <c r="H69" s="2" t="s">
        <v>909</v>
      </c>
      <c r="I69" s="2" t="s">
        <v>910</v>
      </c>
      <c r="J69" s="2" t="s">
        <v>145</v>
      </c>
      <c r="K69" s="3" t="s">
        <v>911</v>
      </c>
      <c r="L69" s="3" t="s">
        <v>912</v>
      </c>
      <c r="M69" s="3" t="s">
        <v>207</v>
      </c>
      <c r="N69" s="2">
        <v>88607</v>
      </c>
      <c r="O69" s="2" t="s">
        <v>63</v>
      </c>
      <c r="P69" s="2" t="s">
        <v>906</v>
      </c>
      <c r="Q69" s="2"/>
      <c r="R69" s="2" t="s">
        <v>64</v>
      </c>
      <c r="S69" s="2" t="s">
        <v>65</v>
      </c>
      <c r="T69" s="2" t="s">
        <v>913</v>
      </c>
      <c r="U69" s="2" t="s">
        <v>93</v>
      </c>
      <c r="V69" s="2">
        <v>30.09</v>
      </c>
      <c r="W69" s="2">
        <v>0.17</v>
      </c>
      <c r="X69" s="2">
        <v>60.18</v>
      </c>
      <c r="Y69" s="2">
        <v>2030.06</v>
      </c>
      <c r="Z69" s="2">
        <v>345.11</v>
      </c>
      <c r="AA69" s="2">
        <v>0</v>
      </c>
      <c r="AB69" s="2">
        <v>0</v>
      </c>
      <c r="AC69" s="2">
        <v>0</v>
      </c>
      <c r="AD69" s="2">
        <v>0</v>
      </c>
      <c r="AE69" s="2">
        <v>0</v>
      </c>
      <c r="AF69" s="2" t="s">
        <v>68</v>
      </c>
      <c r="AG69" s="2" t="s">
        <v>69</v>
      </c>
      <c r="AH69" s="2" t="s">
        <v>70</v>
      </c>
      <c r="AI69" s="3" t="s">
        <v>150</v>
      </c>
      <c r="AJ69" s="2" t="s">
        <v>151</v>
      </c>
      <c r="AK69" s="3" t="s">
        <v>152</v>
      </c>
      <c r="AL69" s="2" t="s">
        <v>73</v>
      </c>
      <c r="AM69" s="2" t="s">
        <v>914</v>
      </c>
      <c r="AN69" s="2">
        <v>2435.35</v>
      </c>
      <c r="AO69" s="2">
        <f t="shared" si="4"/>
        <v>2751.9455</v>
      </c>
      <c r="AP69" s="2">
        <f t="shared" si="5"/>
        <v>2911.558339</v>
      </c>
      <c r="AQ69" s="2" t="s">
        <v>75</v>
      </c>
      <c r="AR69" s="2" t="s">
        <v>73</v>
      </c>
      <c r="AS69" s="2">
        <v>0</v>
      </c>
      <c r="AT69" s="2">
        <v>0</v>
      </c>
      <c r="AU69" s="3" t="s">
        <v>207</v>
      </c>
      <c r="AV69" s="2" t="s">
        <v>915</v>
      </c>
      <c r="AW69" s="2" t="s">
        <v>916</v>
      </c>
      <c r="AX69" s="2" t="s">
        <v>917</v>
      </c>
      <c r="AY69" t="s">
        <v>80</v>
      </c>
    </row>
    <row r="70" ht="13.5" spans="1:51">
      <c r="A70" s="2" t="s">
        <v>918</v>
      </c>
      <c r="B70" s="2" t="s">
        <v>919</v>
      </c>
      <c r="C70" s="2" t="s">
        <v>920</v>
      </c>
      <c r="D70" s="2" t="s">
        <v>920</v>
      </c>
      <c r="E70" s="2" t="s">
        <v>54</v>
      </c>
      <c r="F70" s="2" t="s">
        <v>55</v>
      </c>
      <c r="G70" s="2" t="s">
        <v>921</v>
      </c>
      <c r="H70" s="2" t="s">
        <v>922</v>
      </c>
      <c r="I70" s="2" t="s">
        <v>923</v>
      </c>
      <c r="J70" s="2" t="s">
        <v>309</v>
      </c>
      <c r="K70" s="3" t="s">
        <v>924</v>
      </c>
      <c r="L70" s="3" t="s">
        <v>513</v>
      </c>
      <c r="M70" s="3" t="s">
        <v>925</v>
      </c>
      <c r="N70" s="2">
        <v>18322</v>
      </c>
      <c r="O70" s="2" t="s">
        <v>63</v>
      </c>
      <c r="P70" s="2" t="s">
        <v>919</v>
      </c>
      <c r="Q70" s="2"/>
      <c r="R70" s="2" t="s">
        <v>64</v>
      </c>
      <c r="S70" s="2" t="s">
        <v>65</v>
      </c>
      <c r="T70" s="2" t="s">
        <v>66</v>
      </c>
      <c r="U70" s="2" t="s">
        <v>67</v>
      </c>
      <c r="V70" s="2">
        <v>30.09</v>
      </c>
      <c r="W70" s="2">
        <v>0.17</v>
      </c>
      <c r="X70" s="2">
        <v>105.27</v>
      </c>
      <c r="Y70" s="2">
        <v>17.45</v>
      </c>
      <c r="Z70" s="2">
        <v>2.97</v>
      </c>
      <c r="AA70" s="2">
        <v>0</v>
      </c>
      <c r="AB70" s="2">
        <v>0</v>
      </c>
      <c r="AC70" s="2">
        <v>0</v>
      </c>
      <c r="AD70" s="2">
        <v>0</v>
      </c>
      <c r="AE70" s="2">
        <v>0</v>
      </c>
      <c r="AF70" s="2" t="s">
        <v>68</v>
      </c>
      <c r="AG70" s="2" t="s">
        <v>69</v>
      </c>
      <c r="AH70" s="2" t="s">
        <v>70</v>
      </c>
      <c r="AI70" s="3" t="s">
        <v>150</v>
      </c>
      <c r="AJ70" s="2" t="s">
        <v>151</v>
      </c>
      <c r="AK70" s="3" t="s">
        <v>152</v>
      </c>
      <c r="AL70" s="2" t="s">
        <v>73</v>
      </c>
      <c r="AM70" s="2" t="s">
        <v>926</v>
      </c>
      <c r="AN70" s="2">
        <v>125.69</v>
      </c>
      <c r="AO70" s="2">
        <f t="shared" si="4"/>
        <v>142.0297</v>
      </c>
      <c r="AP70" s="2">
        <f t="shared" si="5"/>
        <v>150.2674226</v>
      </c>
      <c r="AQ70" s="2" t="s">
        <v>75</v>
      </c>
      <c r="AR70" s="2" t="s">
        <v>73</v>
      </c>
      <c r="AS70" s="2">
        <v>0</v>
      </c>
      <c r="AT70" s="2">
        <v>0</v>
      </c>
      <c r="AU70" s="3" t="s">
        <v>591</v>
      </c>
      <c r="AV70" s="2" t="s">
        <v>927</v>
      </c>
      <c r="AW70" s="2" t="s">
        <v>928</v>
      </c>
      <c r="AX70" s="2" t="s">
        <v>929</v>
      </c>
      <c r="AY70" t="s">
        <v>80</v>
      </c>
    </row>
    <row r="71" spans="1:51">
      <c r="A71" s="2" t="s">
        <v>461</v>
      </c>
      <c r="B71" s="2" t="s">
        <v>462</v>
      </c>
      <c r="C71" s="2" t="s">
        <v>930</v>
      </c>
      <c r="D71" s="2" t="s">
        <v>930</v>
      </c>
      <c r="E71" s="2" t="s">
        <v>54</v>
      </c>
      <c r="F71" s="2" t="s">
        <v>55</v>
      </c>
      <c r="G71" s="2" t="s">
        <v>931</v>
      </c>
      <c r="H71" s="2" t="s">
        <v>932</v>
      </c>
      <c r="I71" s="2" t="s">
        <v>933</v>
      </c>
      <c r="J71" s="2" t="s">
        <v>145</v>
      </c>
      <c r="K71" s="3" t="s">
        <v>164</v>
      </c>
      <c r="L71" s="3" t="s">
        <v>934</v>
      </c>
      <c r="M71" s="3" t="s">
        <v>134</v>
      </c>
      <c r="N71" s="2">
        <v>26943</v>
      </c>
      <c r="O71" s="2" t="s">
        <v>63</v>
      </c>
      <c r="P71" s="2" t="s">
        <v>462</v>
      </c>
      <c r="Q71" s="2"/>
      <c r="R71" s="2" t="s">
        <v>64</v>
      </c>
      <c r="S71" s="2" t="s">
        <v>65</v>
      </c>
      <c r="T71" s="2" t="s">
        <v>119</v>
      </c>
      <c r="U71" s="2" t="s">
        <v>120</v>
      </c>
      <c r="V71" s="2">
        <v>30.09</v>
      </c>
      <c r="W71" s="2">
        <v>0.17</v>
      </c>
      <c r="X71" s="2">
        <v>90.27</v>
      </c>
      <c r="Y71" s="2">
        <v>21.13</v>
      </c>
      <c r="Z71" s="2">
        <v>3.59</v>
      </c>
      <c r="AA71" s="2">
        <v>0</v>
      </c>
      <c r="AB71" s="2">
        <v>0</v>
      </c>
      <c r="AC71" s="2">
        <v>0</v>
      </c>
      <c r="AD71" s="2">
        <v>0</v>
      </c>
      <c r="AE71" s="2">
        <v>0</v>
      </c>
      <c r="AF71" s="2" t="s">
        <v>68</v>
      </c>
      <c r="AG71" s="2" t="s">
        <v>69</v>
      </c>
      <c r="AH71" s="2" t="s">
        <v>70</v>
      </c>
      <c r="AI71" s="3" t="s">
        <v>281</v>
      </c>
      <c r="AJ71" s="2"/>
      <c r="AK71" s="3" t="s">
        <v>121</v>
      </c>
      <c r="AL71" s="2" t="s">
        <v>73</v>
      </c>
      <c r="AM71" s="2" t="s">
        <v>469</v>
      </c>
      <c r="AN71" s="2">
        <v>114.99</v>
      </c>
      <c r="AO71" s="2">
        <f t="shared" si="4"/>
        <v>129.9387</v>
      </c>
      <c r="AP71" s="2">
        <f t="shared" si="5"/>
        <v>137.4751446</v>
      </c>
      <c r="AQ71" s="2" t="s">
        <v>75</v>
      </c>
      <c r="AR71" s="2" t="s">
        <v>73</v>
      </c>
      <c r="AS71" s="2">
        <v>0</v>
      </c>
      <c r="AT71" s="2">
        <v>0</v>
      </c>
      <c r="AU71" s="3" t="s">
        <v>62</v>
      </c>
      <c r="AV71" s="2" t="s">
        <v>725</v>
      </c>
      <c r="AW71" s="2" t="s">
        <v>935</v>
      </c>
      <c r="AX71" s="2" t="s">
        <v>936</v>
      </c>
      <c r="AY71" t="s">
        <v>80</v>
      </c>
    </row>
    <row r="72" spans="1:51">
      <c r="A72" s="2" t="s">
        <v>286</v>
      </c>
      <c r="B72" s="2" t="s">
        <v>287</v>
      </c>
      <c r="C72" s="2" t="s">
        <v>937</v>
      </c>
      <c r="D72" s="2" t="s">
        <v>937</v>
      </c>
      <c r="E72" s="2" t="s">
        <v>54</v>
      </c>
      <c r="F72" s="2" t="s">
        <v>55</v>
      </c>
      <c r="G72" s="2" t="s">
        <v>289</v>
      </c>
      <c r="H72" s="2" t="s">
        <v>290</v>
      </c>
      <c r="I72" s="2" t="s">
        <v>291</v>
      </c>
      <c r="J72" s="2" t="s">
        <v>292</v>
      </c>
      <c r="K72" s="3" t="s">
        <v>234</v>
      </c>
      <c r="L72" s="3" t="s">
        <v>293</v>
      </c>
      <c r="M72" s="3" t="s">
        <v>938</v>
      </c>
      <c r="N72" s="2">
        <v>29687</v>
      </c>
      <c r="O72" s="2" t="s">
        <v>63</v>
      </c>
      <c r="P72" s="2" t="s">
        <v>295</v>
      </c>
      <c r="Q72" s="2"/>
      <c r="R72" s="2" t="s">
        <v>64</v>
      </c>
      <c r="S72" s="2" t="s">
        <v>65</v>
      </c>
      <c r="T72" s="2" t="s">
        <v>66</v>
      </c>
      <c r="U72" s="2" t="s">
        <v>67</v>
      </c>
      <c r="V72" s="2">
        <v>30.09</v>
      </c>
      <c r="W72" s="2">
        <v>0.17</v>
      </c>
      <c r="X72" s="2">
        <v>90.27</v>
      </c>
      <c r="Y72" s="2">
        <v>17.45</v>
      </c>
      <c r="Z72" s="2">
        <v>2.97</v>
      </c>
      <c r="AA72" s="2">
        <v>0</v>
      </c>
      <c r="AB72" s="2">
        <v>0</v>
      </c>
      <c r="AC72" s="2">
        <v>0</v>
      </c>
      <c r="AD72" s="2">
        <v>0</v>
      </c>
      <c r="AE72" s="2">
        <v>0</v>
      </c>
      <c r="AF72" s="2" t="s">
        <v>68</v>
      </c>
      <c r="AG72" s="2" t="s">
        <v>69</v>
      </c>
      <c r="AH72" s="2" t="s">
        <v>70</v>
      </c>
      <c r="AI72" s="3" t="s">
        <v>167</v>
      </c>
      <c r="AJ72" s="2" t="s">
        <v>151</v>
      </c>
      <c r="AK72" s="3" t="s">
        <v>152</v>
      </c>
      <c r="AL72" s="2" t="s">
        <v>73</v>
      </c>
      <c r="AM72" s="2" t="s">
        <v>939</v>
      </c>
      <c r="AN72" s="2">
        <v>110.69</v>
      </c>
      <c r="AO72" s="2">
        <f t="shared" si="4"/>
        <v>125.0797</v>
      </c>
      <c r="AP72" s="2">
        <f t="shared" si="5"/>
        <v>132.3343226</v>
      </c>
      <c r="AQ72" s="2" t="s">
        <v>75</v>
      </c>
      <c r="AR72" s="2" t="s">
        <v>73</v>
      </c>
      <c r="AS72" s="2">
        <v>0</v>
      </c>
      <c r="AT72" s="2">
        <v>0</v>
      </c>
      <c r="AU72" s="3" t="s">
        <v>591</v>
      </c>
      <c r="AV72" s="2" t="s">
        <v>940</v>
      </c>
      <c r="AW72" s="2" t="s">
        <v>941</v>
      </c>
      <c r="AX72" s="2" t="s">
        <v>942</v>
      </c>
      <c r="AY72" t="s">
        <v>80</v>
      </c>
    </row>
    <row r="73" spans="1:51">
      <c r="A73" s="2" t="s">
        <v>595</v>
      </c>
      <c r="B73" s="2" t="s">
        <v>596</v>
      </c>
      <c r="C73" s="2" t="s">
        <v>943</v>
      </c>
      <c r="D73" s="2" t="s">
        <v>943</v>
      </c>
      <c r="E73" s="2" t="s">
        <v>54</v>
      </c>
      <c r="F73" s="2" t="s">
        <v>55</v>
      </c>
      <c r="G73" s="2" t="s">
        <v>944</v>
      </c>
      <c r="H73" s="2" t="s">
        <v>945</v>
      </c>
      <c r="I73" s="2" t="s">
        <v>946</v>
      </c>
      <c r="J73" s="2" t="s">
        <v>115</v>
      </c>
      <c r="K73" s="3" t="s">
        <v>947</v>
      </c>
      <c r="L73" s="3" t="s">
        <v>480</v>
      </c>
      <c r="M73" s="3" t="s">
        <v>948</v>
      </c>
      <c r="N73" s="2">
        <v>32936</v>
      </c>
      <c r="O73" s="2" t="s">
        <v>63</v>
      </c>
      <c r="P73" s="2" t="s">
        <v>596</v>
      </c>
      <c r="Q73" s="2"/>
      <c r="R73" s="2" t="s">
        <v>64</v>
      </c>
      <c r="S73" s="2" t="s">
        <v>65</v>
      </c>
      <c r="T73" s="2" t="s">
        <v>119</v>
      </c>
      <c r="U73" s="2" t="s">
        <v>120</v>
      </c>
      <c r="V73" s="2">
        <v>30.09</v>
      </c>
      <c r="W73" s="2">
        <v>0.17</v>
      </c>
      <c r="X73" s="2">
        <v>90.27</v>
      </c>
      <c r="Y73" s="2">
        <v>21.13</v>
      </c>
      <c r="Z73" s="2">
        <v>3.59</v>
      </c>
      <c r="AA73" s="2">
        <v>0</v>
      </c>
      <c r="AB73" s="2">
        <v>0</v>
      </c>
      <c r="AC73" s="2">
        <v>0</v>
      </c>
      <c r="AD73" s="2">
        <v>0</v>
      </c>
      <c r="AE73" s="2">
        <v>0</v>
      </c>
      <c r="AF73" s="2" t="s">
        <v>68</v>
      </c>
      <c r="AG73" s="2" t="s">
        <v>69</v>
      </c>
      <c r="AH73" s="2" t="s">
        <v>70</v>
      </c>
      <c r="AI73" s="3" t="s">
        <v>167</v>
      </c>
      <c r="AJ73" s="2" t="s">
        <v>151</v>
      </c>
      <c r="AK73" s="3" t="s">
        <v>416</v>
      </c>
      <c r="AL73" s="2" t="s">
        <v>73</v>
      </c>
      <c r="AM73" s="2" t="s">
        <v>604</v>
      </c>
      <c r="AN73" s="2">
        <v>114.99</v>
      </c>
      <c r="AO73" s="2">
        <f t="shared" si="4"/>
        <v>129.9387</v>
      </c>
      <c r="AP73" s="2">
        <f t="shared" si="5"/>
        <v>137.4751446</v>
      </c>
      <c r="AQ73" s="2" t="s">
        <v>75</v>
      </c>
      <c r="AR73" s="2" t="s">
        <v>73</v>
      </c>
      <c r="AS73" s="2">
        <v>0</v>
      </c>
      <c r="AT73" s="2">
        <v>0</v>
      </c>
      <c r="AU73" s="3" t="s">
        <v>949</v>
      </c>
      <c r="AV73" s="2" t="s">
        <v>210</v>
      </c>
      <c r="AW73" s="2" t="s">
        <v>950</v>
      </c>
      <c r="AX73" s="2" t="s">
        <v>212</v>
      </c>
      <c r="AY73" t="s">
        <v>80</v>
      </c>
    </row>
    <row r="74" spans="1:51">
      <c r="A74" s="2" t="s">
        <v>595</v>
      </c>
      <c r="B74" s="2" t="s">
        <v>596</v>
      </c>
      <c r="C74" s="2" t="s">
        <v>951</v>
      </c>
      <c r="D74" s="2" t="s">
        <v>951</v>
      </c>
      <c r="E74" s="2" t="s">
        <v>54</v>
      </c>
      <c r="F74" s="2" t="s">
        <v>55</v>
      </c>
      <c r="G74" s="2" t="s">
        <v>952</v>
      </c>
      <c r="H74" s="2" t="s">
        <v>953</v>
      </c>
      <c r="I74" s="2" t="s">
        <v>954</v>
      </c>
      <c r="J74" s="2" t="s">
        <v>248</v>
      </c>
      <c r="K74" s="3" t="s">
        <v>439</v>
      </c>
      <c r="L74" s="3" t="s">
        <v>955</v>
      </c>
      <c r="M74" s="3" t="s">
        <v>605</v>
      </c>
      <c r="N74" s="2">
        <v>17063</v>
      </c>
      <c r="O74" s="2" t="s">
        <v>63</v>
      </c>
      <c r="P74" s="2" t="s">
        <v>596</v>
      </c>
      <c r="Q74" s="2"/>
      <c r="R74" s="2" t="s">
        <v>64</v>
      </c>
      <c r="S74" s="2" t="s">
        <v>65</v>
      </c>
      <c r="T74" s="2" t="s">
        <v>119</v>
      </c>
      <c r="U74" s="2" t="s">
        <v>120</v>
      </c>
      <c r="V74" s="2">
        <v>30.09</v>
      </c>
      <c r="W74" s="2">
        <v>0.17</v>
      </c>
      <c r="X74" s="2">
        <v>90.27</v>
      </c>
      <c r="Y74" s="2">
        <v>21.13</v>
      </c>
      <c r="Z74" s="2">
        <v>3.59</v>
      </c>
      <c r="AA74" s="2">
        <v>0</v>
      </c>
      <c r="AB74" s="2">
        <v>0</v>
      </c>
      <c r="AC74" s="2">
        <v>0</v>
      </c>
      <c r="AD74" s="2">
        <v>0</v>
      </c>
      <c r="AE74" s="2">
        <v>0</v>
      </c>
      <c r="AF74" s="2" t="s">
        <v>68</v>
      </c>
      <c r="AG74" s="2" t="s">
        <v>69</v>
      </c>
      <c r="AH74" s="2" t="s">
        <v>70</v>
      </c>
      <c r="AI74" s="3" t="s">
        <v>167</v>
      </c>
      <c r="AJ74" s="2"/>
      <c r="AK74" s="3" t="s">
        <v>956</v>
      </c>
      <c r="AL74" s="2" t="s">
        <v>73</v>
      </c>
      <c r="AM74" s="2" t="s">
        <v>604</v>
      </c>
      <c r="AN74" s="2">
        <v>114.99</v>
      </c>
      <c r="AO74" s="2">
        <f t="shared" si="4"/>
        <v>129.9387</v>
      </c>
      <c r="AP74" s="2">
        <f t="shared" si="5"/>
        <v>137.4751446</v>
      </c>
      <c r="AQ74" s="2" t="s">
        <v>75</v>
      </c>
      <c r="AR74" s="2" t="s">
        <v>73</v>
      </c>
      <c r="AS74" s="2">
        <v>0</v>
      </c>
      <c r="AT74" s="2">
        <v>0</v>
      </c>
      <c r="AU74" s="3" t="s">
        <v>956</v>
      </c>
      <c r="AV74" s="2" t="s">
        <v>210</v>
      </c>
      <c r="AW74" s="2" t="s">
        <v>957</v>
      </c>
      <c r="AX74" s="2" t="s">
        <v>606</v>
      </c>
      <c r="AY74" t="s">
        <v>80</v>
      </c>
    </row>
    <row r="75" spans="1:51">
      <c r="A75" s="2" t="s">
        <v>158</v>
      </c>
      <c r="B75" s="2" t="s">
        <v>159</v>
      </c>
      <c r="C75" s="2" t="s">
        <v>958</v>
      </c>
      <c r="D75" s="2" t="s">
        <v>958</v>
      </c>
      <c r="E75" s="2" t="s">
        <v>54</v>
      </c>
      <c r="F75" s="2" t="s">
        <v>55</v>
      </c>
      <c r="G75" s="2" t="s">
        <v>959</v>
      </c>
      <c r="H75" s="2" t="s">
        <v>960</v>
      </c>
      <c r="I75" s="2" t="s">
        <v>961</v>
      </c>
      <c r="J75" s="2" t="s">
        <v>145</v>
      </c>
      <c r="K75" s="3" t="s">
        <v>116</v>
      </c>
      <c r="L75" s="3" t="s">
        <v>962</v>
      </c>
      <c r="M75" s="3" t="s">
        <v>413</v>
      </c>
      <c r="N75" s="2">
        <v>19289</v>
      </c>
      <c r="O75" s="2" t="s">
        <v>63</v>
      </c>
      <c r="P75" s="2" t="s">
        <v>159</v>
      </c>
      <c r="Q75" s="2" t="s">
        <v>963</v>
      </c>
      <c r="R75" s="2" t="s">
        <v>64</v>
      </c>
      <c r="S75" s="2" t="s">
        <v>65</v>
      </c>
      <c r="T75" s="2" t="s">
        <v>119</v>
      </c>
      <c r="U75" s="2" t="s">
        <v>120</v>
      </c>
      <c r="V75" s="2">
        <v>30.09</v>
      </c>
      <c r="W75" s="2">
        <v>0.17</v>
      </c>
      <c r="X75" s="2">
        <v>90.27</v>
      </c>
      <c r="Y75" s="2">
        <v>21.13</v>
      </c>
      <c r="Z75" s="2">
        <v>3.59</v>
      </c>
      <c r="AA75" s="2">
        <v>0</v>
      </c>
      <c r="AB75" s="2">
        <v>0</v>
      </c>
      <c r="AC75" s="2">
        <v>0</v>
      </c>
      <c r="AD75" s="2">
        <v>0</v>
      </c>
      <c r="AE75" s="2">
        <v>0</v>
      </c>
      <c r="AF75" s="2" t="s">
        <v>68</v>
      </c>
      <c r="AG75" s="2" t="s">
        <v>69</v>
      </c>
      <c r="AH75" s="2" t="s">
        <v>70</v>
      </c>
      <c r="AI75" s="3" t="s">
        <v>167</v>
      </c>
      <c r="AJ75" s="2"/>
      <c r="AK75" s="3" t="s">
        <v>949</v>
      </c>
      <c r="AL75" s="2" t="s">
        <v>73</v>
      </c>
      <c r="AM75" s="2" t="s">
        <v>169</v>
      </c>
      <c r="AN75" s="2">
        <v>114.99</v>
      </c>
      <c r="AO75" s="2">
        <f t="shared" si="4"/>
        <v>129.9387</v>
      </c>
      <c r="AP75" s="2">
        <f t="shared" si="5"/>
        <v>137.4751446</v>
      </c>
      <c r="AQ75" s="2" t="s">
        <v>75</v>
      </c>
      <c r="AR75" s="2" t="s">
        <v>73</v>
      </c>
      <c r="AS75" s="2">
        <v>0</v>
      </c>
      <c r="AT75" s="2">
        <v>0</v>
      </c>
      <c r="AU75" s="3" t="s">
        <v>413</v>
      </c>
      <c r="AV75" s="2" t="s">
        <v>171</v>
      </c>
      <c r="AW75" s="2" t="s">
        <v>172</v>
      </c>
      <c r="AX75" s="2" t="s">
        <v>173</v>
      </c>
      <c r="AY75" t="s">
        <v>80</v>
      </c>
    </row>
    <row r="76" spans="1:51">
      <c r="A76" s="2" t="s">
        <v>393</v>
      </c>
      <c r="B76" s="2" t="s">
        <v>394</v>
      </c>
      <c r="C76" s="2" t="s">
        <v>964</v>
      </c>
      <c r="D76" s="2" t="s">
        <v>964</v>
      </c>
      <c r="E76" s="2" t="s">
        <v>54</v>
      </c>
      <c r="F76" s="2" t="s">
        <v>127</v>
      </c>
      <c r="G76" s="2" t="s">
        <v>965</v>
      </c>
      <c r="H76" s="2" t="s">
        <v>966</v>
      </c>
      <c r="I76" s="2" t="s">
        <v>967</v>
      </c>
      <c r="J76" s="2" t="s">
        <v>968</v>
      </c>
      <c r="K76" s="3" t="s">
        <v>116</v>
      </c>
      <c r="L76" s="3" t="s">
        <v>969</v>
      </c>
      <c r="M76" s="3" t="s">
        <v>970</v>
      </c>
      <c r="N76" s="2">
        <v>72288</v>
      </c>
      <c r="O76" s="2" t="s">
        <v>63</v>
      </c>
      <c r="P76" s="2" t="s">
        <v>394</v>
      </c>
      <c r="Q76" s="2" t="s">
        <v>971</v>
      </c>
      <c r="R76" s="2" t="s">
        <v>64</v>
      </c>
      <c r="S76" s="2" t="s">
        <v>65</v>
      </c>
      <c r="T76" s="2" t="s">
        <v>119</v>
      </c>
      <c r="U76" s="2" t="s">
        <v>120</v>
      </c>
      <c r="V76" s="2">
        <v>30.09</v>
      </c>
      <c r="W76" s="2">
        <v>0.17</v>
      </c>
      <c r="X76" s="2">
        <v>90.27</v>
      </c>
      <c r="Y76" s="2">
        <v>21.13</v>
      </c>
      <c r="Z76" s="2">
        <v>3.59</v>
      </c>
      <c r="AA76" s="2">
        <v>0</v>
      </c>
      <c r="AB76" s="2">
        <v>0</v>
      </c>
      <c r="AC76" s="2">
        <v>42.71</v>
      </c>
      <c r="AD76" s="2">
        <v>258.62</v>
      </c>
      <c r="AE76" s="2">
        <v>0</v>
      </c>
      <c r="AF76" s="2" t="s">
        <v>68</v>
      </c>
      <c r="AG76" s="2" t="s">
        <v>69</v>
      </c>
      <c r="AH76" s="2" t="s">
        <v>70</v>
      </c>
      <c r="AI76" s="3" t="s">
        <v>327</v>
      </c>
      <c r="AJ76" s="2" t="s">
        <v>151</v>
      </c>
      <c r="AK76" s="3" t="s">
        <v>972</v>
      </c>
      <c r="AL76" s="2" t="s">
        <v>73</v>
      </c>
      <c r="AM76" s="2" t="s">
        <v>973</v>
      </c>
      <c r="AN76" s="2">
        <v>416.32</v>
      </c>
      <c r="AO76" s="2">
        <f t="shared" si="4"/>
        <v>470.4416</v>
      </c>
      <c r="AP76" s="2">
        <f t="shared" si="5"/>
        <v>497.7272128</v>
      </c>
      <c r="AQ76" s="2" t="s">
        <v>75</v>
      </c>
      <c r="AR76" s="2" t="s">
        <v>73</v>
      </c>
      <c r="AS76" s="2">
        <v>1</v>
      </c>
      <c r="AT76" s="2">
        <v>1</v>
      </c>
      <c r="AU76" s="3" t="s">
        <v>970</v>
      </c>
      <c r="AV76" s="2" t="s">
        <v>405</v>
      </c>
      <c r="AW76" s="2" t="s">
        <v>406</v>
      </c>
      <c r="AX76" s="2" t="s">
        <v>407</v>
      </c>
      <c r="AY76" t="s">
        <v>80</v>
      </c>
    </row>
    <row r="77" spans="1:51">
      <c r="A77" s="2" t="s">
        <v>974</v>
      </c>
      <c r="B77" s="2" t="s">
        <v>975</v>
      </c>
      <c r="C77" s="2" t="s">
        <v>976</v>
      </c>
      <c r="D77" s="2" t="s">
        <v>976</v>
      </c>
      <c r="E77" s="2" t="s">
        <v>54</v>
      </c>
      <c r="F77" s="2" t="s">
        <v>55</v>
      </c>
      <c r="G77" s="2" t="s">
        <v>977</v>
      </c>
      <c r="H77" s="2" t="s">
        <v>978</v>
      </c>
      <c r="I77" s="2" t="s">
        <v>979</v>
      </c>
      <c r="J77" s="2" t="s">
        <v>980</v>
      </c>
      <c r="K77" s="3" t="s">
        <v>981</v>
      </c>
      <c r="L77" s="3" t="s">
        <v>576</v>
      </c>
      <c r="M77" s="3" t="s">
        <v>982</v>
      </c>
      <c r="N77" s="2">
        <v>9253</v>
      </c>
      <c r="O77" s="2" t="s">
        <v>63</v>
      </c>
      <c r="P77" s="2" t="s">
        <v>983</v>
      </c>
      <c r="Q77" s="2"/>
      <c r="R77" s="2" t="s">
        <v>64</v>
      </c>
      <c r="S77" s="2" t="s">
        <v>65</v>
      </c>
      <c r="T77" s="2" t="s">
        <v>119</v>
      </c>
      <c r="U77" s="2" t="s">
        <v>120</v>
      </c>
      <c r="V77" s="2">
        <v>30.09</v>
      </c>
      <c r="W77" s="2">
        <v>0.17</v>
      </c>
      <c r="X77" s="2">
        <v>90.27</v>
      </c>
      <c r="Y77" s="2">
        <v>21.13</v>
      </c>
      <c r="Z77" s="2">
        <v>3.59</v>
      </c>
      <c r="AA77" s="2">
        <v>0</v>
      </c>
      <c r="AB77" s="2">
        <v>0</v>
      </c>
      <c r="AC77" s="2">
        <v>0</v>
      </c>
      <c r="AD77" s="2">
        <v>0</v>
      </c>
      <c r="AE77" s="2">
        <v>0</v>
      </c>
      <c r="AF77" s="2" t="s">
        <v>68</v>
      </c>
      <c r="AG77" s="2" t="s">
        <v>69</v>
      </c>
      <c r="AH77" s="2" t="s">
        <v>70</v>
      </c>
      <c r="AI77" s="3" t="s">
        <v>430</v>
      </c>
      <c r="AJ77" s="2"/>
      <c r="AK77" s="3" t="s">
        <v>984</v>
      </c>
      <c r="AL77" s="2" t="s">
        <v>73</v>
      </c>
      <c r="AM77" s="2" t="s">
        <v>985</v>
      </c>
      <c r="AN77" s="2">
        <v>114.99</v>
      </c>
      <c r="AO77" s="2">
        <f t="shared" si="4"/>
        <v>129.9387</v>
      </c>
      <c r="AP77" s="2">
        <f t="shared" si="5"/>
        <v>137.4751446</v>
      </c>
      <c r="AQ77" s="2" t="s">
        <v>75</v>
      </c>
      <c r="AR77" s="2" t="s">
        <v>73</v>
      </c>
      <c r="AS77" s="2">
        <v>0</v>
      </c>
      <c r="AT77" s="2">
        <v>0</v>
      </c>
      <c r="AU77" s="3" t="s">
        <v>986</v>
      </c>
      <c r="AV77" s="2" t="s">
        <v>987</v>
      </c>
      <c r="AW77" s="2" t="s">
        <v>988</v>
      </c>
      <c r="AX77" s="2" t="s">
        <v>727</v>
      </c>
      <c r="AY77" t="s">
        <v>80</v>
      </c>
    </row>
    <row r="78" spans="1:51">
      <c r="A78" s="2" t="s">
        <v>595</v>
      </c>
      <c r="B78" s="2" t="s">
        <v>596</v>
      </c>
      <c r="C78" s="2" t="s">
        <v>989</v>
      </c>
      <c r="D78" s="2" t="s">
        <v>989</v>
      </c>
      <c r="E78" s="2" t="s">
        <v>54</v>
      </c>
      <c r="F78" s="2" t="s">
        <v>55</v>
      </c>
      <c r="G78" s="2" t="s">
        <v>990</v>
      </c>
      <c r="H78" s="2" t="s">
        <v>991</v>
      </c>
      <c r="I78" s="2" t="s">
        <v>992</v>
      </c>
      <c r="J78" s="2" t="s">
        <v>145</v>
      </c>
      <c r="K78" s="3" t="s">
        <v>993</v>
      </c>
      <c r="L78" s="3" t="s">
        <v>994</v>
      </c>
      <c r="M78" s="3" t="s">
        <v>995</v>
      </c>
      <c r="N78" s="2">
        <v>15000</v>
      </c>
      <c r="O78" s="2" t="s">
        <v>63</v>
      </c>
      <c r="P78" s="2" t="s">
        <v>596</v>
      </c>
      <c r="Q78" s="2"/>
      <c r="R78" s="2" t="s">
        <v>64</v>
      </c>
      <c r="S78" s="2" t="s">
        <v>65</v>
      </c>
      <c r="T78" s="2" t="s">
        <v>119</v>
      </c>
      <c r="U78" s="2" t="s">
        <v>120</v>
      </c>
      <c r="V78" s="2">
        <v>30.09</v>
      </c>
      <c r="W78" s="2">
        <v>0.17</v>
      </c>
      <c r="X78" s="2">
        <v>90.27</v>
      </c>
      <c r="Y78" s="2">
        <v>21.13</v>
      </c>
      <c r="Z78" s="2">
        <v>3.59</v>
      </c>
      <c r="AA78" s="2">
        <v>0</v>
      </c>
      <c r="AB78" s="2">
        <v>0</v>
      </c>
      <c r="AC78" s="2">
        <v>0</v>
      </c>
      <c r="AD78" s="2">
        <v>0</v>
      </c>
      <c r="AE78" s="2">
        <v>0</v>
      </c>
      <c r="AF78" s="2" t="s">
        <v>68</v>
      </c>
      <c r="AG78" s="2" t="s">
        <v>69</v>
      </c>
      <c r="AH78" s="2" t="s">
        <v>70</v>
      </c>
      <c r="AI78" s="3" t="s">
        <v>167</v>
      </c>
      <c r="AJ78" s="2"/>
      <c r="AK78" s="3" t="s">
        <v>669</v>
      </c>
      <c r="AL78" s="2" t="s">
        <v>73</v>
      </c>
      <c r="AM78" s="2" t="s">
        <v>604</v>
      </c>
      <c r="AN78" s="2">
        <v>114.99</v>
      </c>
      <c r="AO78" s="2">
        <f t="shared" si="4"/>
        <v>129.9387</v>
      </c>
      <c r="AP78" s="2">
        <f t="shared" si="5"/>
        <v>137.4751446</v>
      </c>
      <c r="AQ78" s="2" t="s">
        <v>75</v>
      </c>
      <c r="AR78" s="2" t="s">
        <v>73</v>
      </c>
      <c r="AS78" s="2">
        <v>0</v>
      </c>
      <c r="AT78" s="2">
        <v>0</v>
      </c>
      <c r="AU78" s="3" t="s">
        <v>669</v>
      </c>
      <c r="AV78" s="2" t="s">
        <v>210</v>
      </c>
      <c r="AW78" s="2" t="s">
        <v>996</v>
      </c>
      <c r="AX78" s="2" t="s">
        <v>212</v>
      </c>
      <c r="AY78" t="s">
        <v>80</v>
      </c>
    </row>
    <row r="79" spans="1:51">
      <c r="A79" s="2" t="s">
        <v>997</v>
      </c>
      <c r="B79" s="2" t="s">
        <v>998</v>
      </c>
      <c r="C79" s="2" t="s">
        <v>999</v>
      </c>
      <c r="D79" s="2" t="s">
        <v>999</v>
      </c>
      <c r="E79" s="2" t="s">
        <v>54</v>
      </c>
      <c r="F79" s="2" t="s">
        <v>55</v>
      </c>
      <c r="G79" s="2" t="s">
        <v>1000</v>
      </c>
      <c r="H79" s="2" t="s">
        <v>1001</v>
      </c>
      <c r="I79" s="2" t="s">
        <v>1002</v>
      </c>
      <c r="J79" s="2" t="s">
        <v>59</v>
      </c>
      <c r="K79" s="3" t="s">
        <v>1003</v>
      </c>
      <c r="L79" s="3" t="s">
        <v>454</v>
      </c>
      <c r="M79" s="3" t="s">
        <v>1004</v>
      </c>
      <c r="N79" s="2">
        <v>18186</v>
      </c>
      <c r="O79" s="2" t="s">
        <v>63</v>
      </c>
      <c r="P79" s="2" t="s">
        <v>1005</v>
      </c>
      <c r="Q79" s="2"/>
      <c r="R79" s="2" t="s">
        <v>64</v>
      </c>
      <c r="S79" s="2" t="s">
        <v>65</v>
      </c>
      <c r="T79" s="2" t="s">
        <v>66</v>
      </c>
      <c r="U79" s="2" t="s">
        <v>67</v>
      </c>
      <c r="V79" s="2">
        <v>30.09</v>
      </c>
      <c r="W79" s="2">
        <v>0.17</v>
      </c>
      <c r="X79" s="2">
        <v>90.27</v>
      </c>
      <c r="Y79" s="2">
        <v>17.45</v>
      </c>
      <c r="Z79" s="2">
        <v>2.97</v>
      </c>
      <c r="AA79" s="2">
        <v>0</v>
      </c>
      <c r="AB79" s="2">
        <v>0</v>
      </c>
      <c r="AC79" s="2">
        <v>0</v>
      </c>
      <c r="AD79" s="2">
        <v>0</v>
      </c>
      <c r="AE79" s="2">
        <v>0</v>
      </c>
      <c r="AF79" s="2" t="s">
        <v>68</v>
      </c>
      <c r="AG79" s="2" t="s">
        <v>69</v>
      </c>
      <c r="AH79" s="2" t="s">
        <v>70</v>
      </c>
      <c r="AI79" s="3" t="s">
        <v>167</v>
      </c>
      <c r="AJ79" s="2" t="s">
        <v>151</v>
      </c>
      <c r="AK79" s="3" t="s">
        <v>152</v>
      </c>
      <c r="AL79" s="2" t="s">
        <v>73</v>
      </c>
      <c r="AM79" s="2" t="s">
        <v>1006</v>
      </c>
      <c r="AN79" s="2">
        <v>110.69</v>
      </c>
      <c r="AO79" s="2">
        <f t="shared" si="4"/>
        <v>125.0797</v>
      </c>
      <c r="AP79" s="2">
        <f t="shared" si="5"/>
        <v>132.3343226</v>
      </c>
      <c r="AQ79" s="2" t="s">
        <v>75</v>
      </c>
      <c r="AR79" s="2" t="s">
        <v>73</v>
      </c>
      <c r="AS79" s="2">
        <v>0</v>
      </c>
      <c r="AT79" s="2">
        <v>0</v>
      </c>
      <c r="AU79" s="3" t="s">
        <v>312</v>
      </c>
      <c r="AV79" s="2" t="s">
        <v>1007</v>
      </c>
      <c r="AW79" s="2" t="s">
        <v>1008</v>
      </c>
      <c r="AX79" s="2" t="s">
        <v>1009</v>
      </c>
      <c r="AY79" t="s">
        <v>80</v>
      </c>
    </row>
    <row r="80" spans="1:51">
      <c r="A80" s="2" t="s">
        <v>473</v>
      </c>
      <c r="B80" s="2" t="s">
        <v>474</v>
      </c>
      <c r="C80" s="2" t="s">
        <v>1010</v>
      </c>
      <c r="D80" s="2" t="s">
        <v>1010</v>
      </c>
      <c r="E80" s="2" t="s">
        <v>54</v>
      </c>
      <c r="F80" s="2" t="s">
        <v>55</v>
      </c>
      <c r="G80" s="2" t="s">
        <v>831</v>
      </c>
      <c r="H80" s="2" t="s">
        <v>1011</v>
      </c>
      <c r="I80" s="2" t="s">
        <v>1012</v>
      </c>
      <c r="J80" s="2" t="s">
        <v>145</v>
      </c>
      <c r="K80" s="3" t="s">
        <v>834</v>
      </c>
      <c r="L80" s="3" t="s">
        <v>862</v>
      </c>
      <c r="M80" s="3" t="s">
        <v>1013</v>
      </c>
      <c r="N80" s="2">
        <v>39913</v>
      </c>
      <c r="O80" s="2" t="s">
        <v>63</v>
      </c>
      <c r="P80" s="2" t="s">
        <v>474</v>
      </c>
      <c r="Q80" s="2" t="s">
        <v>1014</v>
      </c>
      <c r="R80" s="2" t="s">
        <v>64</v>
      </c>
      <c r="S80" s="2" t="s">
        <v>65</v>
      </c>
      <c r="T80" s="2" t="s">
        <v>119</v>
      </c>
      <c r="U80" s="2" t="s">
        <v>120</v>
      </c>
      <c r="V80" s="2">
        <v>30.09</v>
      </c>
      <c r="W80" s="2">
        <v>0.17</v>
      </c>
      <c r="X80" s="2">
        <v>150.45</v>
      </c>
      <c r="Y80" s="2">
        <v>21.13</v>
      </c>
      <c r="Z80" s="2">
        <v>3.59</v>
      </c>
      <c r="AA80" s="2">
        <v>0</v>
      </c>
      <c r="AB80" s="2">
        <v>0</v>
      </c>
      <c r="AC80" s="2">
        <v>0</v>
      </c>
      <c r="AD80" s="2">
        <v>0</v>
      </c>
      <c r="AE80" s="2">
        <v>0</v>
      </c>
      <c r="AF80" s="2" t="s">
        <v>68</v>
      </c>
      <c r="AG80" s="2" t="s">
        <v>69</v>
      </c>
      <c r="AH80" s="2" t="s">
        <v>70</v>
      </c>
      <c r="AI80" s="3" t="s">
        <v>167</v>
      </c>
      <c r="AJ80" s="2" t="s">
        <v>151</v>
      </c>
      <c r="AK80" s="3" t="s">
        <v>1015</v>
      </c>
      <c r="AL80" s="2" t="s">
        <v>73</v>
      </c>
      <c r="AM80" s="2" t="s">
        <v>836</v>
      </c>
      <c r="AN80" s="2">
        <v>175.17</v>
      </c>
      <c r="AO80" s="2">
        <f t="shared" si="4"/>
        <v>197.9421</v>
      </c>
      <c r="AP80" s="2">
        <f t="shared" si="5"/>
        <v>209.4227418</v>
      </c>
      <c r="AQ80" s="2" t="s">
        <v>75</v>
      </c>
      <c r="AR80" s="2" t="s">
        <v>73</v>
      </c>
      <c r="AS80" s="2">
        <v>0</v>
      </c>
      <c r="AT80" s="2">
        <v>0</v>
      </c>
      <c r="AU80" s="3" t="s">
        <v>1013</v>
      </c>
      <c r="AV80" s="2" t="s">
        <v>1016</v>
      </c>
      <c r="AW80" s="2" t="s">
        <v>1017</v>
      </c>
      <c r="AX80" s="2" t="s">
        <v>1018</v>
      </c>
      <c r="AY80" t="s">
        <v>80</v>
      </c>
    </row>
    <row r="81" spans="1:51">
      <c r="A81" s="2" t="s">
        <v>473</v>
      </c>
      <c r="B81" s="2" t="s">
        <v>474</v>
      </c>
      <c r="C81" s="2" t="s">
        <v>1019</v>
      </c>
      <c r="D81" s="2" t="s">
        <v>1019</v>
      </c>
      <c r="E81" s="2" t="s">
        <v>54</v>
      </c>
      <c r="F81" s="2" t="s">
        <v>55</v>
      </c>
      <c r="G81" s="2" t="s">
        <v>320</v>
      </c>
      <c r="H81" s="2" t="s">
        <v>1020</v>
      </c>
      <c r="I81" s="2" t="s">
        <v>1021</v>
      </c>
      <c r="J81" s="2" t="s">
        <v>145</v>
      </c>
      <c r="K81" s="3" t="s">
        <v>1022</v>
      </c>
      <c r="L81" s="3" t="s">
        <v>969</v>
      </c>
      <c r="M81" s="3" t="s">
        <v>737</v>
      </c>
      <c r="N81" s="2">
        <v>34838</v>
      </c>
      <c r="O81" s="2" t="s">
        <v>63</v>
      </c>
      <c r="P81" s="2" t="s">
        <v>474</v>
      </c>
      <c r="Q81" s="2"/>
      <c r="R81" s="2" t="s">
        <v>64</v>
      </c>
      <c r="S81" s="2" t="s">
        <v>65</v>
      </c>
      <c r="T81" s="2" t="s">
        <v>66</v>
      </c>
      <c r="U81" s="2" t="s">
        <v>67</v>
      </c>
      <c r="V81" s="2">
        <v>30.09</v>
      </c>
      <c r="W81" s="2">
        <v>0.17</v>
      </c>
      <c r="X81" s="2">
        <v>90.27</v>
      </c>
      <c r="Y81" s="2">
        <v>17.45</v>
      </c>
      <c r="Z81" s="2">
        <v>2.97</v>
      </c>
      <c r="AA81" s="2">
        <v>0</v>
      </c>
      <c r="AB81" s="2">
        <v>0</v>
      </c>
      <c r="AC81" s="2">
        <v>0</v>
      </c>
      <c r="AD81" s="2">
        <v>0</v>
      </c>
      <c r="AE81" s="2">
        <v>0</v>
      </c>
      <c r="AF81" s="2" t="s">
        <v>68</v>
      </c>
      <c r="AG81" s="2" t="s">
        <v>69</v>
      </c>
      <c r="AH81" s="2" t="s">
        <v>70</v>
      </c>
      <c r="AI81" s="3" t="s">
        <v>167</v>
      </c>
      <c r="AJ81" s="2"/>
      <c r="AK81" s="3" t="s">
        <v>279</v>
      </c>
      <c r="AL81" s="2" t="s">
        <v>73</v>
      </c>
      <c r="AM81" s="2" t="s">
        <v>482</v>
      </c>
      <c r="AN81" s="2">
        <v>110.69</v>
      </c>
      <c r="AO81" s="2">
        <f t="shared" si="4"/>
        <v>125.0797</v>
      </c>
      <c r="AP81" s="2">
        <f t="shared" si="5"/>
        <v>132.3343226</v>
      </c>
      <c r="AQ81" s="2" t="s">
        <v>75</v>
      </c>
      <c r="AR81" s="2" t="s">
        <v>73</v>
      </c>
      <c r="AS81" s="2">
        <v>0</v>
      </c>
      <c r="AT81" s="2">
        <v>0</v>
      </c>
      <c r="AU81" s="3" t="s">
        <v>224</v>
      </c>
      <c r="AV81" s="2" t="s">
        <v>483</v>
      </c>
      <c r="AW81" s="2" t="s">
        <v>1023</v>
      </c>
      <c r="AX81" s="2" t="s">
        <v>485</v>
      </c>
      <c r="AY81" t="s">
        <v>80</v>
      </c>
    </row>
    <row r="82" spans="1:51">
      <c r="A82" s="2" t="s">
        <v>303</v>
      </c>
      <c r="B82" s="2" t="s">
        <v>304</v>
      </c>
      <c r="C82" s="2" t="s">
        <v>1024</v>
      </c>
      <c r="D82" s="2" t="s">
        <v>1024</v>
      </c>
      <c r="E82" s="2" t="s">
        <v>54</v>
      </c>
      <c r="F82" s="2" t="s">
        <v>55</v>
      </c>
      <c r="G82" s="2" t="s">
        <v>306</v>
      </c>
      <c r="H82" s="2" t="s">
        <v>1025</v>
      </c>
      <c r="I82" s="2" t="s">
        <v>1026</v>
      </c>
      <c r="J82" s="2" t="s">
        <v>309</v>
      </c>
      <c r="K82" s="3" t="s">
        <v>310</v>
      </c>
      <c r="L82" s="3" t="s">
        <v>1027</v>
      </c>
      <c r="M82" s="3" t="s">
        <v>1028</v>
      </c>
      <c r="N82" s="2">
        <v>31138</v>
      </c>
      <c r="O82" s="2" t="s">
        <v>63</v>
      </c>
      <c r="P82" s="2" t="s">
        <v>304</v>
      </c>
      <c r="Q82" s="2"/>
      <c r="R82" s="2" t="s">
        <v>64</v>
      </c>
      <c r="S82" s="2" t="s">
        <v>65</v>
      </c>
      <c r="T82" s="2" t="s">
        <v>66</v>
      </c>
      <c r="U82" s="2" t="s">
        <v>67</v>
      </c>
      <c r="V82" s="2">
        <v>30.09</v>
      </c>
      <c r="W82" s="2">
        <v>0.17</v>
      </c>
      <c r="X82" s="2">
        <v>90.27</v>
      </c>
      <c r="Y82" s="2">
        <v>17.45</v>
      </c>
      <c r="Z82" s="2">
        <v>2.97</v>
      </c>
      <c r="AA82" s="2">
        <v>0</v>
      </c>
      <c r="AB82" s="2">
        <v>0</v>
      </c>
      <c r="AC82" s="2">
        <v>0</v>
      </c>
      <c r="AD82" s="2">
        <v>0</v>
      </c>
      <c r="AE82" s="2">
        <v>0</v>
      </c>
      <c r="AF82" s="2" t="s">
        <v>68</v>
      </c>
      <c r="AG82" s="2" t="s">
        <v>69</v>
      </c>
      <c r="AH82" s="2" t="s">
        <v>70</v>
      </c>
      <c r="AI82" s="3" t="s">
        <v>167</v>
      </c>
      <c r="AJ82" s="2"/>
      <c r="AK82" s="3" t="s">
        <v>683</v>
      </c>
      <c r="AL82" s="2" t="s">
        <v>73</v>
      </c>
      <c r="AM82" s="2" t="s">
        <v>526</v>
      </c>
      <c r="AN82" s="2">
        <v>110.69</v>
      </c>
      <c r="AO82" s="2">
        <f t="shared" si="4"/>
        <v>125.0797</v>
      </c>
      <c r="AP82" s="2">
        <f t="shared" si="5"/>
        <v>132.3343226</v>
      </c>
      <c r="AQ82" s="2" t="s">
        <v>75</v>
      </c>
      <c r="AR82" s="2" t="s">
        <v>73</v>
      </c>
      <c r="AS82" s="2">
        <v>0</v>
      </c>
      <c r="AT82" s="2">
        <v>0</v>
      </c>
      <c r="AU82" s="3" t="s">
        <v>884</v>
      </c>
      <c r="AV82" s="2" t="s">
        <v>527</v>
      </c>
      <c r="AW82" s="2" t="s">
        <v>1029</v>
      </c>
      <c r="AX82" s="2" t="s">
        <v>316</v>
      </c>
      <c r="AY82" t="s">
        <v>80</v>
      </c>
    </row>
    <row r="83" ht="13.5" spans="1:51">
      <c r="A83" s="2" t="s">
        <v>595</v>
      </c>
      <c r="B83" s="2" t="s">
        <v>596</v>
      </c>
      <c r="C83" s="2" t="s">
        <v>1030</v>
      </c>
      <c r="D83" s="2" t="s">
        <v>1030</v>
      </c>
      <c r="E83" s="2" t="s">
        <v>54</v>
      </c>
      <c r="F83" s="2" t="s">
        <v>55</v>
      </c>
      <c r="G83" s="2" t="s">
        <v>952</v>
      </c>
      <c r="H83" s="2" t="s">
        <v>1031</v>
      </c>
      <c r="I83" s="2" t="s">
        <v>1032</v>
      </c>
      <c r="J83" s="2" t="s">
        <v>248</v>
      </c>
      <c r="K83" s="3" t="s">
        <v>1033</v>
      </c>
      <c r="L83" s="3" t="s">
        <v>1034</v>
      </c>
      <c r="M83" s="3" t="s">
        <v>330</v>
      </c>
      <c r="N83" s="2">
        <v>141837</v>
      </c>
      <c r="O83" s="2" t="s">
        <v>63</v>
      </c>
      <c r="P83" s="2" t="s">
        <v>596</v>
      </c>
      <c r="Q83" s="2"/>
      <c r="R83" s="2" t="s">
        <v>64</v>
      </c>
      <c r="S83" s="2" t="s">
        <v>65</v>
      </c>
      <c r="T83" s="2" t="s">
        <v>119</v>
      </c>
      <c r="U83" s="2" t="s">
        <v>120</v>
      </c>
      <c r="V83" s="2">
        <v>30.09</v>
      </c>
      <c r="W83" s="2">
        <v>0.17</v>
      </c>
      <c r="X83" s="2">
        <v>90.27</v>
      </c>
      <c r="Y83" s="2">
        <v>21.13</v>
      </c>
      <c r="Z83" s="2">
        <v>3.59</v>
      </c>
      <c r="AA83" s="2">
        <v>0</v>
      </c>
      <c r="AB83" s="2">
        <v>0</v>
      </c>
      <c r="AC83" s="2">
        <v>0</v>
      </c>
      <c r="AD83" s="2">
        <v>0</v>
      </c>
      <c r="AE83" s="2">
        <v>0</v>
      </c>
      <c r="AF83" s="2" t="s">
        <v>68</v>
      </c>
      <c r="AG83" s="2" t="s">
        <v>69</v>
      </c>
      <c r="AH83" s="2" t="s">
        <v>70</v>
      </c>
      <c r="AI83" s="3" t="s">
        <v>167</v>
      </c>
      <c r="AJ83" s="2"/>
      <c r="AK83" s="3" t="s">
        <v>684</v>
      </c>
      <c r="AL83" s="2" t="s">
        <v>73</v>
      </c>
      <c r="AM83" s="2" t="s">
        <v>604</v>
      </c>
      <c r="AN83" s="2">
        <v>114.99</v>
      </c>
      <c r="AO83" s="2">
        <f t="shared" si="4"/>
        <v>129.9387</v>
      </c>
      <c r="AP83" s="2">
        <f t="shared" si="5"/>
        <v>137.4751446</v>
      </c>
      <c r="AQ83" s="2" t="s">
        <v>75</v>
      </c>
      <c r="AR83" s="2" t="s">
        <v>73</v>
      </c>
      <c r="AS83" s="2">
        <v>0</v>
      </c>
      <c r="AT83" s="2">
        <v>0</v>
      </c>
      <c r="AU83" s="3" t="s">
        <v>684</v>
      </c>
      <c r="AV83" s="2" t="s">
        <v>210</v>
      </c>
      <c r="AW83" s="2" t="s">
        <v>957</v>
      </c>
      <c r="AX83" s="2" t="s">
        <v>212</v>
      </c>
      <c r="AY83" t="s">
        <v>80</v>
      </c>
    </row>
    <row r="84" ht="13.5" spans="1:51">
      <c r="A84" s="2" t="s">
        <v>213</v>
      </c>
      <c r="B84" s="2" t="s">
        <v>214</v>
      </c>
      <c r="C84" s="2" t="s">
        <v>1035</v>
      </c>
      <c r="D84" s="2" t="s">
        <v>1035</v>
      </c>
      <c r="E84" s="2" t="s">
        <v>54</v>
      </c>
      <c r="F84" s="2" t="s">
        <v>55</v>
      </c>
      <c r="G84" s="2" t="s">
        <v>409</v>
      </c>
      <c r="H84" s="2" t="s">
        <v>1036</v>
      </c>
      <c r="I84" s="2" t="s">
        <v>1037</v>
      </c>
      <c r="J84" s="2" t="s">
        <v>145</v>
      </c>
      <c r="K84" s="3" t="s">
        <v>412</v>
      </c>
      <c r="L84" s="3" t="s">
        <v>1038</v>
      </c>
      <c r="M84" s="3" t="s">
        <v>856</v>
      </c>
      <c r="N84" s="2">
        <v>18868</v>
      </c>
      <c r="O84" s="2" t="s">
        <v>63</v>
      </c>
      <c r="P84" s="2" t="s">
        <v>214</v>
      </c>
      <c r="Q84" s="2" t="s">
        <v>1039</v>
      </c>
      <c r="R84" s="2" t="s">
        <v>64</v>
      </c>
      <c r="S84" s="2" t="s">
        <v>65</v>
      </c>
      <c r="T84" s="2" t="s">
        <v>414</v>
      </c>
      <c r="U84" s="2" t="s">
        <v>415</v>
      </c>
      <c r="V84" s="2">
        <v>30.09</v>
      </c>
      <c r="W84" s="2">
        <v>0.17</v>
      </c>
      <c r="X84" s="2">
        <v>90.27</v>
      </c>
      <c r="Y84" s="2">
        <v>888.37</v>
      </c>
      <c r="Z84" s="2">
        <v>151.02</v>
      </c>
      <c r="AA84" s="2">
        <v>0</v>
      </c>
      <c r="AB84" s="2">
        <v>0</v>
      </c>
      <c r="AC84" s="2">
        <v>0</v>
      </c>
      <c r="AD84" s="2">
        <v>0</v>
      </c>
      <c r="AE84" s="2">
        <v>0</v>
      </c>
      <c r="AF84" s="2" t="s">
        <v>68</v>
      </c>
      <c r="AG84" s="2" t="s">
        <v>69</v>
      </c>
      <c r="AH84" s="2" t="s">
        <v>70</v>
      </c>
      <c r="AI84" s="3" t="s">
        <v>223</v>
      </c>
      <c r="AJ84" s="2" t="s">
        <v>151</v>
      </c>
      <c r="AK84" s="3" t="s">
        <v>312</v>
      </c>
      <c r="AL84" s="2" t="s">
        <v>73</v>
      </c>
      <c r="AM84" s="2" t="s">
        <v>546</v>
      </c>
      <c r="AN84" s="2">
        <v>1129.66</v>
      </c>
      <c r="AO84" s="2">
        <f t="shared" si="4"/>
        <v>1276.5158</v>
      </c>
      <c r="AP84" s="2">
        <f t="shared" si="5"/>
        <v>1350.5537164</v>
      </c>
      <c r="AQ84" s="2" t="s">
        <v>75</v>
      </c>
      <c r="AR84" s="2" t="s">
        <v>73</v>
      </c>
      <c r="AS84" s="2">
        <v>0</v>
      </c>
      <c r="AT84" s="2">
        <v>0</v>
      </c>
      <c r="AU84" s="3" t="s">
        <v>547</v>
      </c>
      <c r="AV84" s="2" t="s">
        <v>1040</v>
      </c>
      <c r="AW84" s="2" t="s">
        <v>1041</v>
      </c>
      <c r="AX84" s="2" t="s">
        <v>229</v>
      </c>
      <c r="AY84" t="s">
        <v>80</v>
      </c>
    </row>
    <row r="85" ht="13.5" spans="1:50">
      <c r="A85" s="2"/>
      <c r="B85" s="2"/>
      <c r="C85" s="2" t="s">
        <v>1042</v>
      </c>
      <c r="D85" s="2" t="s">
        <v>1042</v>
      </c>
      <c r="E85" s="2" t="s">
        <v>1043</v>
      </c>
      <c r="F85" s="2"/>
      <c r="G85" s="2"/>
      <c r="H85" s="2"/>
      <c r="I85" s="2"/>
      <c r="J85" s="2"/>
      <c r="K85" s="3"/>
      <c r="L85" s="3"/>
      <c r="M85" s="3"/>
      <c r="N85" s="2">
        <v>0</v>
      </c>
      <c r="O85" s="2"/>
      <c r="P85" s="2"/>
      <c r="Q85" s="2"/>
      <c r="R85" s="2" t="s">
        <v>64</v>
      </c>
      <c r="S85" s="2" t="s">
        <v>65</v>
      </c>
      <c r="T85" s="2"/>
      <c r="U85" s="2"/>
      <c r="V85" s="2">
        <v>0</v>
      </c>
      <c r="W85" s="2">
        <v>0</v>
      </c>
      <c r="X85" s="2">
        <v>0</v>
      </c>
      <c r="Y85" s="2">
        <v>0</v>
      </c>
      <c r="Z85" s="2">
        <v>0</v>
      </c>
      <c r="AA85" s="2">
        <v>0</v>
      </c>
      <c r="AB85" s="2">
        <v>0</v>
      </c>
      <c r="AC85" s="2">
        <v>0</v>
      </c>
      <c r="AD85" s="2">
        <v>0</v>
      </c>
      <c r="AE85" s="2">
        <v>0</v>
      </c>
      <c r="AF85" s="2"/>
      <c r="AG85" s="2"/>
      <c r="AH85" s="2"/>
      <c r="AI85" s="3"/>
      <c r="AJ85" s="2"/>
      <c r="AK85" s="3"/>
      <c r="AL85" s="2"/>
      <c r="AM85" s="2"/>
      <c r="AN85" s="2">
        <v>0</v>
      </c>
      <c r="AO85" s="2">
        <f t="shared" si="4"/>
        <v>0</v>
      </c>
      <c r="AP85" s="2"/>
      <c r="AQ85" s="2" t="s">
        <v>75</v>
      </c>
      <c r="AR85" s="2"/>
      <c r="AS85" s="2">
        <v>0</v>
      </c>
      <c r="AT85" s="2">
        <v>0</v>
      </c>
      <c r="AU85" s="3"/>
      <c r="AV85" s="2"/>
      <c r="AW85" s="2"/>
      <c r="AX85" s="2"/>
    </row>
    <row r="86" spans="1:50">
      <c r="A86" s="2"/>
      <c r="B86" s="2"/>
      <c r="C86" s="2" t="s">
        <v>1044</v>
      </c>
      <c r="D86" s="2" t="s">
        <v>1044</v>
      </c>
      <c r="E86" s="2" t="s">
        <v>1043</v>
      </c>
      <c r="F86" s="2"/>
      <c r="G86" s="2"/>
      <c r="H86" s="2"/>
      <c r="I86" s="2"/>
      <c r="J86" s="2"/>
      <c r="K86" s="3"/>
      <c r="L86" s="3"/>
      <c r="M86" s="3"/>
      <c r="N86" s="2">
        <v>0</v>
      </c>
      <c r="O86" s="2"/>
      <c r="P86" s="2"/>
      <c r="Q86" s="2"/>
      <c r="R86" s="2" t="s">
        <v>64</v>
      </c>
      <c r="S86" s="2" t="s">
        <v>65</v>
      </c>
      <c r="T86" s="2"/>
      <c r="U86" s="2"/>
      <c r="V86" s="2">
        <v>0</v>
      </c>
      <c r="W86" s="2">
        <v>0</v>
      </c>
      <c r="X86" s="2">
        <v>0</v>
      </c>
      <c r="Y86" s="2">
        <v>0</v>
      </c>
      <c r="Z86" s="2">
        <v>0</v>
      </c>
      <c r="AA86" s="2">
        <v>0</v>
      </c>
      <c r="AB86" s="2">
        <v>0</v>
      </c>
      <c r="AC86" s="2">
        <v>0</v>
      </c>
      <c r="AD86" s="2">
        <v>0</v>
      </c>
      <c r="AE86" s="2">
        <v>0</v>
      </c>
      <c r="AF86" s="2"/>
      <c r="AG86" s="2"/>
      <c r="AH86" s="2"/>
      <c r="AI86" s="3"/>
      <c r="AJ86" s="2"/>
      <c r="AK86" s="3"/>
      <c r="AL86" s="2"/>
      <c r="AM86" s="2"/>
      <c r="AN86" s="2">
        <v>811.02</v>
      </c>
      <c r="AO86" s="2">
        <f t="shared" si="4"/>
        <v>916.4526</v>
      </c>
      <c r="AP86" s="2"/>
      <c r="AQ86" s="2" t="s">
        <v>75</v>
      </c>
      <c r="AR86" s="2"/>
      <c r="AS86" s="2">
        <v>0</v>
      </c>
      <c r="AT86" s="2">
        <v>0</v>
      </c>
      <c r="AU86" s="3"/>
      <c r="AV86" s="2"/>
      <c r="AW86" s="2"/>
      <c r="AX86" s="2"/>
    </row>
    <row r="87" spans="1:50">
      <c r="A87" s="2"/>
      <c r="B87" s="2"/>
      <c r="C87" s="2" t="s">
        <v>1045</v>
      </c>
      <c r="D87" s="2" t="s">
        <v>1045</v>
      </c>
      <c r="E87" s="2" t="s">
        <v>1043</v>
      </c>
      <c r="F87" s="2"/>
      <c r="G87" s="2"/>
      <c r="H87" s="2"/>
      <c r="I87" s="2"/>
      <c r="J87" s="2"/>
      <c r="K87" s="3"/>
      <c r="L87" s="3"/>
      <c r="M87" s="3"/>
      <c r="N87" s="2">
        <v>0</v>
      </c>
      <c r="O87" s="2"/>
      <c r="P87" s="2"/>
      <c r="Q87" s="2"/>
      <c r="R87" s="2" t="s">
        <v>64</v>
      </c>
      <c r="S87" s="2" t="s">
        <v>65</v>
      </c>
      <c r="T87" s="2"/>
      <c r="U87" s="2"/>
      <c r="V87" s="2">
        <v>0</v>
      </c>
      <c r="W87" s="2">
        <v>0</v>
      </c>
      <c r="X87" s="2">
        <v>0</v>
      </c>
      <c r="Y87" s="2">
        <v>0</v>
      </c>
      <c r="Z87" s="2">
        <v>0</v>
      </c>
      <c r="AA87" s="2">
        <v>0</v>
      </c>
      <c r="AB87" s="2">
        <v>0</v>
      </c>
      <c r="AC87" s="2">
        <v>0</v>
      </c>
      <c r="AD87" s="2">
        <v>0</v>
      </c>
      <c r="AE87" s="2">
        <v>0</v>
      </c>
      <c r="AF87" s="2"/>
      <c r="AG87" s="2"/>
      <c r="AH87" s="2"/>
      <c r="AI87" s="3"/>
      <c r="AJ87" s="2"/>
      <c r="AK87" s="3"/>
      <c r="AL87" s="2"/>
      <c r="AM87" s="2"/>
      <c r="AN87" s="2">
        <v>446.85</v>
      </c>
      <c r="AO87" s="2">
        <f t="shared" si="4"/>
        <v>504.9405</v>
      </c>
      <c r="AP87" s="2"/>
      <c r="AQ87" s="2" t="s">
        <v>75</v>
      </c>
      <c r="AR87" s="2"/>
      <c r="AS87" s="2">
        <v>0</v>
      </c>
      <c r="AT87" s="2">
        <v>0</v>
      </c>
      <c r="AU87" s="3"/>
      <c r="AV87" s="2"/>
      <c r="AW87" s="2"/>
      <c r="AX87" s="2"/>
    </row>
    <row r="88" spans="1:50">
      <c r="A88" s="2"/>
      <c r="B88" s="2"/>
      <c r="C88" s="2" t="s">
        <v>1046</v>
      </c>
      <c r="D88" s="2" t="s">
        <v>1046</v>
      </c>
      <c r="E88" s="2" t="s">
        <v>1043</v>
      </c>
      <c r="F88" s="2"/>
      <c r="G88" s="2"/>
      <c r="H88" s="2"/>
      <c r="I88" s="2"/>
      <c r="J88" s="2"/>
      <c r="K88" s="3"/>
      <c r="L88" s="3"/>
      <c r="M88" s="3"/>
      <c r="N88" s="2">
        <v>0</v>
      </c>
      <c r="O88" s="2"/>
      <c r="P88" s="2"/>
      <c r="Q88" s="2"/>
      <c r="R88" s="2" t="s">
        <v>64</v>
      </c>
      <c r="S88" s="2" t="s">
        <v>65</v>
      </c>
      <c r="T88" s="2"/>
      <c r="U88" s="2"/>
      <c r="V88" s="2">
        <v>0</v>
      </c>
      <c r="W88" s="2">
        <v>0</v>
      </c>
      <c r="X88" s="2">
        <v>0</v>
      </c>
      <c r="Y88" s="2">
        <v>0</v>
      </c>
      <c r="Z88" s="2">
        <v>0</v>
      </c>
      <c r="AA88" s="2">
        <v>0</v>
      </c>
      <c r="AB88" s="2">
        <v>0</v>
      </c>
      <c r="AC88" s="2">
        <v>0</v>
      </c>
      <c r="AD88" s="2">
        <v>0</v>
      </c>
      <c r="AE88" s="2">
        <v>0</v>
      </c>
      <c r="AF88" s="2"/>
      <c r="AG88" s="2"/>
      <c r="AH88" s="2"/>
      <c r="AI88" s="3"/>
      <c r="AJ88" s="2"/>
      <c r="AK88" s="3"/>
      <c r="AL88" s="2"/>
      <c r="AM88" s="2"/>
      <c r="AN88" s="2">
        <v>432.8</v>
      </c>
      <c r="AO88" s="2">
        <f t="shared" si="4"/>
        <v>489.064</v>
      </c>
      <c r="AP88" s="2"/>
      <c r="AQ88" s="2" t="s">
        <v>75</v>
      </c>
      <c r="AR88" s="2"/>
      <c r="AS88" s="2">
        <v>0</v>
      </c>
      <c r="AT88" s="2">
        <v>0</v>
      </c>
      <c r="AU88" s="3"/>
      <c r="AV88" s="2"/>
      <c r="AW88" s="2"/>
      <c r="AX88" s="2"/>
    </row>
    <row r="89" spans="1:50">
      <c r="A89" s="2"/>
      <c r="B89" s="2"/>
      <c r="C89" s="2" t="s">
        <v>1047</v>
      </c>
      <c r="D89" s="2" t="s">
        <v>1047</v>
      </c>
      <c r="E89" s="2" t="s">
        <v>1043</v>
      </c>
      <c r="F89" s="2"/>
      <c r="G89" s="2"/>
      <c r="H89" s="2"/>
      <c r="I89" s="2"/>
      <c r="J89" s="2"/>
      <c r="K89" s="3"/>
      <c r="L89" s="3"/>
      <c r="M89" s="3"/>
      <c r="N89" s="2">
        <v>0</v>
      </c>
      <c r="O89" s="2"/>
      <c r="P89" s="2"/>
      <c r="Q89" s="2"/>
      <c r="R89" s="2" t="s">
        <v>64</v>
      </c>
      <c r="S89" s="2" t="s">
        <v>65</v>
      </c>
      <c r="T89" s="2"/>
      <c r="U89" s="2"/>
      <c r="V89" s="2">
        <v>0</v>
      </c>
      <c r="W89" s="2">
        <v>0</v>
      </c>
      <c r="X89" s="2">
        <v>0</v>
      </c>
      <c r="Y89" s="2">
        <v>0</v>
      </c>
      <c r="Z89" s="2">
        <v>0</v>
      </c>
      <c r="AA89" s="2">
        <v>0</v>
      </c>
      <c r="AB89" s="2">
        <v>0</v>
      </c>
      <c r="AC89" s="2">
        <v>0</v>
      </c>
      <c r="AD89" s="2">
        <v>0</v>
      </c>
      <c r="AE89" s="2">
        <v>0</v>
      </c>
      <c r="AF89" s="2"/>
      <c r="AG89" s="2"/>
      <c r="AH89" s="2"/>
      <c r="AI89" s="3"/>
      <c r="AJ89" s="2"/>
      <c r="AK89" s="3"/>
      <c r="AL89" s="2"/>
      <c r="AM89" s="2"/>
      <c r="AN89" s="2">
        <v>117.8</v>
      </c>
      <c r="AO89" s="2">
        <f t="shared" si="4"/>
        <v>133.114</v>
      </c>
      <c r="AP89" s="2"/>
      <c r="AQ89" s="2" t="s">
        <v>75</v>
      </c>
      <c r="AR89" s="2"/>
      <c r="AS89" s="2">
        <v>0</v>
      </c>
      <c r="AT89" s="2">
        <v>0</v>
      </c>
      <c r="AU89" s="3"/>
      <c r="AV89" s="2"/>
      <c r="AW89" s="2"/>
      <c r="AX89" s="2"/>
    </row>
    <row r="90" customHeight="1" spans="42:42">
      <c r="AP90">
        <f>SUM(AP2:AP89)</f>
        <v>37277.4871484</v>
      </c>
    </row>
    <row r="92" customHeight="1" spans="9:12">
      <c r="I92" s="4" t="s">
        <v>50</v>
      </c>
      <c r="J92" s="4" t="s">
        <v>1048</v>
      </c>
      <c r="K92" s="4" t="s">
        <v>1049</v>
      </c>
      <c r="L92" s="4" t="s">
        <v>41</v>
      </c>
    </row>
    <row r="93" customHeight="1" spans="9:12">
      <c r="I93" s="4" t="s">
        <v>80</v>
      </c>
      <c r="J93" s="5">
        <v>10894.4658486</v>
      </c>
      <c r="K93" s="5">
        <v>36782.6650978</v>
      </c>
      <c r="L93" s="5">
        <f>SUM(J93:K93)</f>
        <v>47677.1309464</v>
      </c>
    </row>
    <row r="94" customHeight="1" spans="9:12">
      <c r="I94" s="4" t="s">
        <v>634</v>
      </c>
      <c r="J94" s="5">
        <v>2947.5321376</v>
      </c>
      <c r="K94" s="5">
        <v>494.8220506</v>
      </c>
      <c r="L94" s="5">
        <f>SUM(J94:K94)</f>
        <v>3442.3541882</v>
      </c>
    </row>
    <row r="95" customHeight="1" spans="9:12">
      <c r="I95" s="4" t="s">
        <v>41</v>
      </c>
      <c r="J95" s="5">
        <v>13841.9979862</v>
      </c>
      <c r="K95" s="5">
        <v>37277.4871484</v>
      </c>
      <c r="L95" s="5">
        <f>SUM(J95:K95)</f>
        <v>51119.4851346</v>
      </c>
    </row>
    <row r="103" customHeight="1" spans="5:6">
      <c r="E103" t="s">
        <v>50</v>
      </c>
      <c r="F103" t="s">
        <v>1050</v>
      </c>
    </row>
    <row r="104" customHeight="1" spans="5:8">
      <c r="E104" t="s">
        <v>80</v>
      </c>
      <c r="F104">
        <v>36674.743702</v>
      </c>
      <c r="G104"/>
      <c r="H104">
        <f>GETPIVOTDATA("合计",$E$103,"责任单位","安路普")+G105</f>
        <v>36782.6650978</v>
      </c>
    </row>
    <row r="105" customHeight="1" spans="5:7">
      <c r="E105" t="s">
        <v>889</v>
      </c>
      <c r="F105">
        <v>215.8427916</v>
      </c>
      <c r="G105">
        <f>GETPIVOTDATA("合计",$E$103,"责任单位","安路普\河北工厂")/2</f>
        <v>107.9213958</v>
      </c>
    </row>
    <row r="106" customHeight="1" spans="5:8">
      <c r="E106" t="s">
        <v>634</v>
      </c>
      <c r="F106">
        <v>386.9006548</v>
      </c>
      <c r="G106"/>
      <c r="H106">
        <f>GETPIVOTDATA("合计",$E$103,"责任单位","河北工厂")+G105</f>
        <v>494.8220506</v>
      </c>
    </row>
    <row r="107" customHeight="1" spans="5:8">
      <c r="E107" t="s">
        <v>1051</v>
      </c>
      <c r="F107">
        <v>37277.4871484</v>
      </c>
      <c r="G107"/>
      <c r="H107">
        <f>SUM(H104:H106)</f>
        <v>37277.4871484</v>
      </c>
    </row>
    <row r="108" customHeight="1" spans="5:6">
      <c r="E108" t="s">
        <v>1052</v>
      </c>
      <c r="F108">
        <v>74554.9742968</v>
      </c>
    </row>
  </sheetData>
  <autoFilter xmlns:etc="http://www.wps.cn/officeDocument/2017/etCustomData" ref="A1:AY90" etc:filterBottomFollowUsedRange="0">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结算明细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ZhaoGang</cp:lastModifiedBy>
  <dcterms:created xsi:type="dcterms:W3CDTF">2025-10-30T13:08:00Z</dcterms:created>
  <dcterms:modified xsi:type="dcterms:W3CDTF">2025-10-30T06:17:54Z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ICV">
    <vt:lpwstr>BE0FECC5ECA842AB86770DC7224A9620_13</vt:lpwstr>
  </property>
  <property fmtid="{D5CDD505-2E9C-101B-9397-08002B2CF9AE}" pid="5" name="KSOProductBuildVer">
    <vt:lpwstr>2052-12.1.0.22175</vt:lpwstr>
  </property>
</Properties>
</file>