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首页" sheetId="9" r:id="rId1"/>
    <sheet name="评分" sheetId="6" r:id="rId2"/>
    <sheet name="一般" sheetId="2" r:id="rId3"/>
    <sheet name="问题清单" sheetId="7" r:id="rId4"/>
  </sheets>
  <definedNames>
    <definedName name="_xlnm.Print_Area" localSheetId="0">首页!$A$1:$J$24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<sst xmlns="http://schemas.openxmlformats.org/spreadsheetml/2006/main" count="205" uniqueCount="146">
  <si>
    <t>北京光华荣昌汽车部件有限公司</t>
  </si>
  <si>
    <t>潜 在 供 应 商 审 核</t>
  </si>
  <si>
    <t>供应商名称：</t>
  </si>
  <si>
    <t>济南三合泰汽车部件制造有限公司</t>
  </si>
  <si>
    <t>地址：</t>
  </si>
  <si>
    <t>山东省济南市槐荫区美里湖街道新沙工业园</t>
  </si>
  <si>
    <t>审核时间：</t>
  </si>
  <si>
    <t>审核组长：</t>
  </si>
  <si>
    <t>李林峰</t>
  </si>
  <si>
    <t>审核组员：</t>
  </si>
  <si>
    <t>郭国卿</t>
  </si>
  <si>
    <t>所供零部件：</t>
  </si>
  <si>
    <t>K1面套</t>
  </si>
  <si>
    <t>评分结果：</t>
  </si>
  <si>
    <t>得分：</t>
  </si>
  <si>
    <t>等级：</t>
  </si>
  <si>
    <t>验收方式：</t>
  </si>
  <si>
    <r>
      <rPr>
        <sz val="10"/>
        <color theme="1"/>
        <rFont val="宋体"/>
        <charset val="134"/>
      </rPr>
      <t>A级:[80-100]  B级:[7</t>
    </r>
    <r>
      <rPr>
        <sz val="10"/>
        <color theme="1"/>
        <rFont val="宋体"/>
        <charset val="134"/>
      </rPr>
      <t>0</t>
    </r>
    <r>
      <rPr>
        <sz val="10"/>
        <color theme="1"/>
        <rFont val="宋体"/>
        <charset val="134"/>
      </rPr>
      <t>-</t>
    </r>
    <r>
      <rPr>
        <sz val="10"/>
        <color theme="1"/>
        <rFont val="宋体"/>
        <charset val="134"/>
      </rPr>
      <t>79</t>
    </r>
    <r>
      <rPr>
        <sz val="10"/>
        <color theme="1"/>
        <rFont val="宋体"/>
        <charset val="134"/>
      </rPr>
      <t>]   C级:[6</t>
    </r>
    <r>
      <rPr>
        <sz val="10"/>
        <color theme="1"/>
        <rFont val="宋体"/>
        <charset val="134"/>
      </rPr>
      <t>0</t>
    </r>
    <r>
      <rPr>
        <sz val="10"/>
        <color theme="1"/>
        <rFont val="宋体"/>
        <charset val="134"/>
      </rPr>
      <t>-</t>
    </r>
    <r>
      <rPr>
        <sz val="10"/>
        <color theme="1"/>
        <rFont val="宋体"/>
        <charset val="134"/>
      </rPr>
      <t>69</t>
    </r>
    <r>
      <rPr>
        <sz val="10"/>
        <color theme="1"/>
        <rFont val="宋体"/>
        <charset val="134"/>
      </rPr>
      <t>]   D级:[0-</t>
    </r>
    <r>
      <rPr>
        <sz val="10"/>
        <color theme="1"/>
        <rFont val="宋体"/>
        <charset val="134"/>
      </rPr>
      <t>59</t>
    </r>
    <r>
      <rPr>
        <sz val="10"/>
        <color theme="1"/>
        <rFont val="宋体"/>
        <charset val="134"/>
      </rPr>
      <t>]</t>
    </r>
  </si>
  <si>
    <t>公司概况</t>
  </si>
  <si>
    <t>济南三合泰汽车部件制造有限公司成立于2024年10月11日，现有两个厂区，济南厂区公司占地面积1200㎡，建筑面积1000㎡，济宁泗水厂区公司占地面积5000㎡，建筑面积4500㎡主营业务：生产座椅布套，
  公司现有设备：缝纫机51台、电脑裁床1台、绘图仪2台、读版器1台等设备。
  公司拥有员工60余人，主要客户：浙江天成、合肥凌江、济南鑫瑞昌等，涉及车厂：济南重汽、青岛一起、比亚迪
  公司正在办理ISO9001质量体系认证，预计11月30日前下发证书</t>
  </si>
  <si>
    <t>审核总结</t>
  </si>
  <si>
    <r>
      <rPr>
        <b/>
        <sz val="10"/>
        <color theme="1"/>
        <rFont val="宋体"/>
        <charset val="134"/>
        <scheme val="minor"/>
      </rPr>
      <t xml:space="preserve">总结评语：
       </t>
    </r>
    <r>
      <rPr>
        <sz val="10"/>
        <color theme="1"/>
        <rFont val="宋体"/>
        <charset val="134"/>
        <scheme val="minor"/>
      </rPr>
      <t>济南三合泰公司公司成立不久，属于新公司成长阶段，公司负责人及部门负责人曾任职于日企、德企专业汽车行业管理岗，有丰富的管理经验，对汽车座椅面套的生产质量控制很高，对于生产K1产品面套可以完全胜任。</t>
    </r>
    <r>
      <rPr>
        <b/>
        <sz val="10"/>
        <color theme="1"/>
        <rFont val="宋体"/>
        <charset val="134"/>
        <scheme val="minor"/>
      </rPr>
      <t xml:space="preserve">
优势：</t>
    </r>
    <r>
      <rPr>
        <sz val="10"/>
        <color theme="1"/>
        <rFont val="宋体"/>
        <charset val="134"/>
        <scheme val="minor"/>
      </rPr>
      <t>质量问题可以进行分析，有问题关闭的完整记录，比较规范</t>
    </r>
    <r>
      <rPr>
        <b/>
        <sz val="10"/>
        <color theme="1"/>
        <rFont val="宋体"/>
        <charset val="134"/>
        <scheme val="minor"/>
      </rPr>
      <t xml:space="preserve">
劣势：</t>
    </r>
    <r>
      <rPr>
        <sz val="10"/>
        <color theme="1"/>
        <rFont val="宋体"/>
        <charset val="134"/>
        <scheme val="minor"/>
      </rPr>
      <t>质量体系管理证书还在办理中</t>
    </r>
    <r>
      <rPr>
        <b/>
        <sz val="10"/>
        <color theme="1"/>
        <rFont val="宋体"/>
        <charset val="134"/>
        <scheme val="minor"/>
      </rPr>
      <t xml:space="preserve">
建议事项：</t>
    </r>
    <r>
      <rPr>
        <sz val="10"/>
        <color theme="1"/>
        <rFont val="宋体"/>
        <charset val="134"/>
        <scheme val="minor"/>
      </rPr>
      <t xml:space="preserve">ISO9001质量体系认证尽快完成
</t>
    </r>
    <r>
      <rPr>
        <b/>
        <sz val="10"/>
        <color theme="1"/>
        <rFont val="宋体"/>
        <charset val="134"/>
        <scheme val="minor"/>
      </rPr>
      <t xml:space="preserve">
</t>
    </r>
  </si>
  <si>
    <t>编制：</t>
  </si>
  <si>
    <t>审核：</t>
  </si>
  <si>
    <t>批准：</t>
  </si>
  <si>
    <t>表单No.GR-42-04-03（B/0）                     光华荣昌                 A4(210mm×297mm)</t>
  </si>
  <si>
    <t>各项评分</t>
  </si>
  <si>
    <t>配分</t>
  </si>
  <si>
    <t>得分</t>
  </si>
  <si>
    <t>%</t>
  </si>
  <si>
    <t>项目开发/工程更改管理</t>
  </si>
  <si>
    <t>供应商/原材料控制</t>
  </si>
  <si>
    <t>过程控制</t>
  </si>
  <si>
    <t>质量问题解决</t>
  </si>
  <si>
    <t>检测能力</t>
  </si>
  <si>
    <t>综合管理</t>
  </si>
  <si>
    <t>总分：</t>
  </si>
  <si>
    <t>符合：</t>
  </si>
  <si>
    <t>评分规则</t>
  </si>
  <si>
    <t>0分</t>
  </si>
  <si>
    <t>不了解要求</t>
  </si>
  <si>
    <t>1分</t>
  </si>
  <si>
    <t>了解要求，但没有执行证据.</t>
  </si>
  <si>
    <t>2分</t>
  </si>
  <si>
    <t>了解要求，执行的证据基本有效，执行程度小于50%.</t>
  </si>
  <si>
    <t>3分</t>
  </si>
  <si>
    <t>懂得要求，有作业文件或执行的证据有效且存在，执行程度&gt;50%&lt;80%.</t>
  </si>
  <si>
    <t>4分</t>
  </si>
  <si>
    <t>熟悉要求，有作业文件且能够熟练使用和执行，证据显示有效程度达到80%.</t>
  </si>
  <si>
    <t>5分</t>
  </si>
  <si>
    <t>熟悉要求，有作业文件且能够熟练使用和执行，证据显示有效程度100%。</t>
  </si>
  <si>
    <t>注：单项评分3分以下（包含3分）必须提出改善问题；评分4分的单项，可酌情给出改善问题。</t>
  </si>
  <si>
    <t>是否有汽车行业经验并具有PPAP文件编制能力？（5）编制PPAP控制文件？（2）实际操作与程序文件一致？（3）</t>
  </si>
  <si>
    <t>是否有APQP团队及项目时间进度表（5）？近期新产品的APQP时间进度表规定输出时间与实际输出文件的时间是否一致？--抽查每发现一次不一致扣除1分</t>
  </si>
  <si>
    <t>是否有项目跟进记录？相关文件是否集中管理？（5）文件管理是否建立管理规定？（2）对APQP项目时间进度表中的进度跟进记录？（3）</t>
  </si>
  <si>
    <t>项目开发过程中的问题是否有记录并解决？（5）项目开发阶段问题是否有记录？（1）针对发生的异常问题是否制定改善措施？（2）改善措施是否有效的关闭？（2）</t>
  </si>
  <si>
    <t>在供应商现场有经认可的最新图纸或（和）任何其他工程规范（如：样件）（5）</t>
  </si>
  <si>
    <t>过程流程图是否包含制造、检验、运输、贮存及数字链接？（5）每缺失一项扣除1分。且流程图工序需与CP文件工序一致？（1）</t>
  </si>
  <si>
    <t>是否有识别客户产品特性并参照客户符号进行标识？（5）检查客户图纸及PPAP中特殊特性符号及转化后FMEA、CP、作业指导书中符号的延续？</t>
  </si>
  <si>
    <t>FMEA、CP、作业指导书对特殊特性及措施是否具有延续性？（5）参照PPAP文件中《特殊特性清单》检查特殊特性的数量（1）及FMEA中的措施的制定是否的得到CP（2）、及作业指导书的延续控制（2）？</t>
  </si>
  <si>
    <t xml:space="preserve">
</t>
  </si>
  <si>
    <t>工程变更是否有流程管理及断点管理？（5）变更申请及变更流程是否合理变更申请内容是否清晰？（2）需各个部门填写内容是否落实？（3）</t>
  </si>
  <si>
    <t>最小</t>
  </si>
  <si>
    <t>审核记录：
1、具有汽车行业经验，按照客户需求编制PPAP文件，PSW文件等有客户签字认可
2、具有完整的项目组织架构和项目时间进度，FMEA文件编制时间与APQP项目进度表中计划时间一致
3、项目相关跟踪记录表及文件管理规定均已设立，并且会按照计划推进
4、开发过程中均有跟踪记录，发生的问题点实施定向跟踪
5、供应商现场图纸均受控&amp;签字下发
6、过程流程图包含制造&amp;移动&amp;存储&amp;检查等4个阶段
7、产品特殊特性符号标识按照客户要求填写
8、作业指导书中无特殊特性标示，悬挂作业指导书无审批签字及盖章
9、变更申请及变更流程责任人确认后未进行签字确认</t>
  </si>
  <si>
    <t>是否有对供应商在供货前进行（供应商审核）资质评价/交样？（5）有合格供应商准入流程的建立（3）及实际合格供应商名录中是否有相关评价?（2）</t>
  </si>
  <si>
    <t>是否对生产性材料的质量进行来料验证？（5）建立进料检验流程检查实际作业流程？（1）CP、检验指导书及检验记录的一致性？（1）年度可靠性试验报告是否在有效期内？（1）可现场抽一款产品要求员工实际操作。（2）</t>
  </si>
  <si>
    <t>是否对供应商的供货业绩进行评价或年度审核？（5）对供应商管理是否符合供应商管理文件？（2）绩效评价是否包含交付、质量、安全、环境等？（3）</t>
  </si>
  <si>
    <t>供应商问题是否记录并处理？（5）建立供应商质量异常履历？（2）并抽查供应商质量异常改善报告的有效性？（3）</t>
  </si>
  <si>
    <t>物料仓库是否确保产品不受损坏/混料并进行先进先出管理？（5）有库房的定置定位管理及产品贮存防护管理？（1）区域的划分是否满足先进先出原则？（2）实际操作是否符合先进先出要求？（2）</t>
  </si>
  <si>
    <t>是否有库存量规定及数量是否准确？（5）有安全库存控制？（2）实际产品贮存符合安全库存要求？（2）库房产品的账、物、卡的一致性？（1）</t>
  </si>
  <si>
    <t>是否有物料管理流程的规定和目标及定期评估、改进？（5）物料管理制定管理流程及绩效指标？（2）并依据目标（体现在过程目标识别一览表）定期进行评估？（1）针对评估结果编制改进方案？（2）</t>
  </si>
  <si>
    <t>是否有对危害原材料的管理规定？对易燃易爆、有毒有害、环境污染等有控制文件？（3）按照文件执行有相关记录？（2）</t>
  </si>
  <si>
    <t>NA</t>
  </si>
  <si>
    <t>审核记录：
1、目前7家供应商，有建立供应商准入流程
2、按照三级文件进料检验规范进行检测，采购报检，质量部门按照作业指导书处理
3、未建立供应商绩效评价，有审核计划
4、供方问题清单无跟踪整改记录
5、原材料产品到货体现批次信息，入库后根据批次存放，按照先进先出原则进行领料
6、有安全库存设定，库房将每日库存情况反馈至采购部门
7、仓储管理制度为行政管理三级文件,制度体现具体工作开展目标
8、不涉及危险化学品及相关有毒有害产品。</t>
  </si>
  <si>
    <t>是否有目视管理来简化控制工作流程的证据？内部工作流程使用软件传递信息？(2)生产现场使用电子看板管理？（3）</t>
  </si>
  <si>
    <t>现场是否有操作工工作指导书？(5)操作人员是否清楚产品相关的质量要求和操作规范？（2）作业指导书必须对CP中的特殊特性进行识别(2)，且操作人员熟练监控及了解。(1)</t>
  </si>
  <si>
    <t>对于产品特殊特性是否在控制计划上作出标识并采取控制手段？控制计划有特殊特性标识，（2）并制定控制方法？（1）现场控制方法与控制计划要求一致（2）</t>
  </si>
  <si>
    <t>是否对影响产品的重要过程参数进行了正确设置和监控？（5）控制计划识别出过程特殊特性？（2）现场过程特殊特性参数满足控制计划及现场标准文件？（2）对过程特殊特性参数进行监控？（1）</t>
  </si>
  <si>
    <t>生产设备的维护保养，检测是否与程序和指导书相一致？（5）编制设备管理办法（1）与预防性/预见性保养管理办法（2）现场设备点检指导书（1）？设备保养要求与标准文件一致？（1）</t>
  </si>
  <si>
    <t>是否对设备工装进行点检、保养及参数确认并记录？（5）制定设备工装点检、保养计划（3）点检记录、保养计划与实际记录数据一致？（2）</t>
  </si>
  <si>
    <t>是否进行首检、巡检及记录并保存首件？（5）有首检保存（1）有首检、巡检记录（1）抽查首检产品，要求二次检测与第一次检验记录是否存在较大差异？（3）</t>
  </si>
  <si>
    <t>是否进行了合适的人员配置，并有适当的顶岗计划？（5）重要工序人员是否建立矩阵（2）是否对作业人员能力做出评估（1）且有记录？（2）</t>
  </si>
  <si>
    <t>生产现场物料放置规范、标识清楚、现场整洁。（5）编制5S管理办法（2）生产现场是否建立定置定位区域划分管理、如半成品放置区、原材料放置区、成品放置区、检具放置区、不合格品区、返工返修等（3），产品标识是否具有可追溯性？（2）--此项为加分项</t>
  </si>
  <si>
    <t>是否有对过程进行持续改进且有行动证据？（5）编制持续改进程序文件（2）依据标准文件执行持续改进方案？（1）有持续改进记录？（2）</t>
  </si>
  <si>
    <t>审核记录：
1、有简易的目视化看板，内部用使用ERP传递生产计划及工作信息
2、现场作业指导书未加盖红色受控章，悬挂在工作岗位上部
3、在控制计划与作业指导书名称不对应，且作业指导书未按照控制计划进行压力检测
4、过程中对重要参数制定明显标识和重点监控
5、各工序编制日常设备点检表，有相应记录
6、缝纫、裁剪设备进行点检、保养及参数有具体的记录表
7、车间现场有首检、巡检、终检形式的检验记录
8、缝纫及裁剪有人员顶岗计划，制定了员工矩阵图，并有员工能力的评估
9、车间主任对每天的5S情况进行检查打分，每月公司级6S小组成员对各区域5S进行检查打分；布套通过缝纫标识及出厂盖章时间进行批次追溯
10、有持续改进计划,按照计划实施</t>
  </si>
  <si>
    <t>是否有建立或实施质量体系（5）？有质量方针目标与所有支持过程衔接（2）？质量审核计划的实施及改进（2）？</t>
  </si>
  <si>
    <t>是否有制定质量目标并定期评估？(5)依据质量手册中质量目标，识别是否按照标准文件进行定期评估(3)且有评估报告.(2)</t>
  </si>
  <si>
    <t>质量数据是否进行收集、统计并分析？(5)评估质量目标的数据收集是否完整(3)(进料目标，过程目标等)且是否有分析报告？(2)</t>
  </si>
  <si>
    <t>是否对缺陷分析后导出改进措施？(5)对长期无法满足的质量目标是否制定有关措施(3)，提升改进？(2)</t>
  </si>
  <si>
    <t>与质量相关的人员是否具有岗位能力及掌握解决问题的方法？(5)客户及内部反馈的质量问题是否使用质量管理手法进行分析(3)并得到有效的关闭及根本原因的分析是否有效？(2)</t>
  </si>
  <si>
    <t>是否使用问题纠正&amp;预防报告？(5)建立件纠正/预防控制程序（2）检查纠正/预防的执行情况？(3)</t>
  </si>
  <si>
    <t>出现不合格品或发生问题后，是否采取遏制措施，措施是否有效？不合格品控制程序是否包含外部、内部处理流程，对外部、内部（2）实际处理方式是否满足程序文件内容要求？（2）对不合格品是否进行追溯排查？（1）</t>
  </si>
  <si>
    <t>不合格品是否隔离在规定的区域并醒目标识防止误用？（5）不合格品区域是否包含进料不合格品区、制程不合格品区、成品不合格品区或返工返修区（部分公司成品与制程不合格均为报废区）（2）不合格品区内的产品是否建立数据收集（2）及数量的准确性（1）？</t>
  </si>
  <si>
    <t>是否有建立返工返修指导书？（5）对返工产品是否有验证?（2）不同工序发生需要返工返修的产品处理流程是否清晰？（2）记录、标示清晰可查（1）</t>
  </si>
  <si>
    <t>客户问题是否建立清单并有效解决？（5）建立客诉清单（2）实时更新客诉清单内容？（1）客诉内容的改善报告与实际改善一致？（2）</t>
  </si>
  <si>
    <t>审核记录：
1、公司正在办理ISO9001质量体系认证
2、质量手册上有体现质量目标，且每月对质量目标进行了监控记录
3、由质量人员进行指标收集，2024年全部指标均已完成
4、产线对发生产品缺陷异常的进行分析
5、有各检验岗位的能力要求表
6、工厂建立了预防程序且有效执行
7、发生问题后采取了有效的遏制措施
8、工厂车间装备红色不合格箱和不合格存放区进行管理，现场未见到不合格品数量及分类登记卡
9、工厂编制了不合格产品的处理流程及记录
10、客户投诉有记录无后续整改资料等</t>
  </si>
  <si>
    <t>公司是否具备产品常规特性的检测能力？对于内饰气味零件（面料、塑料罩壳等）是否建立有气味评审标准和评审方法？（5）具备所有控制计划要求使用的量具？（3）询问抽查检验人员是回答使用的检具与控制计划要求使用的检具？（2）</t>
  </si>
  <si>
    <t>是否有收集客户要求的相关实验标准并加以管理？（5）有编制产品试验大纲？（2）是否依据客户图纸需求或PPAP中要求是否建立相关试验要求内容？（3）</t>
  </si>
  <si>
    <t>是否有产品检验/试验作业指导书？（5）进料检验指导书、过程检验指导书、出货检验指导书及试验设备作业指导书的建立？（2）抽某款产品实际观察作业人员操作与作业要求的符合性？（3）</t>
  </si>
  <si>
    <t>产品的检验方法能否确保发现缺陷？（5）检验要求使用的量检具与实际产品特性是否满足测量特性？（3）测量数值的记录需满足1/10原则？（2）</t>
  </si>
  <si>
    <t>检测设备是否得到校验且有效？（5）检测设备是建立台账，对量检具校验的周期进行管控？（3）抽特殊特性产品使用检具的校验证书是否在合格周期？（2）</t>
  </si>
  <si>
    <t>对特殊岗位（电工、叉车工、焊工等法规要求）的人员是否进行资格认定并进行能力保持？（5）特殊岗位人员是否明确并建立档案？（2）保证特殊岗位人员持证有效性？（3）</t>
  </si>
  <si>
    <t>相关的检测报告和检测管理文件是否规范？（5）检测报告中的项目与检测文件要求是否一致？（2）且检测报告内容满足客户需求？（3）</t>
  </si>
  <si>
    <t>审核记录：
1、每年委托第三方检测机构做检测，客户提供样块
2、检测事项按照客户要求执行
3、进料、过程、出货均编制了检验指导书，悬挂在工作岗位设定位置
4、量检具满足实际产品的测量特性，无记录
5、定期保养校验，设有台账记录
6、叉车员工都经过岗前培训，培训合格后持证上岗
7、参照客户要求编制检测文件和出具检测报告</t>
  </si>
  <si>
    <t>是否有制定3~5年的销售和发展计划？（5）发展计划包含标杆分析？</t>
  </si>
  <si>
    <t>是否定期评审年度经营计划中的指标？（5）对经营计划目标是否按照要求进行评估（3）、评估结果的输出是否得到使用？（2）</t>
  </si>
  <si>
    <t>是否建立降低成本的目标及行动计划？（5）编制公司年度降成本计划？（2）依据降本计划执行情况？（3）</t>
  </si>
  <si>
    <t>是否有根据业务发展建立人才培养或培训计划？（5）公司内部是否建立员工年度培训计划及外训计划？（3）且计划执行的进度及实际情况？（2）</t>
  </si>
  <si>
    <t>是否有建立应急计划（如：物料、人员、产能、设备、交付等）?</t>
  </si>
  <si>
    <t>是否履行企业社会责任（CSR）？遵守法律法规、禁止性别/民族等歧视、按相关要求支付员工工资/加班工资、禁止雇佣童工、禁止强迫劳动、内/外部环境和安全保障</t>
  </si>
  <si>
    <t>产能/生产人员是否满足荣昌生产计划需要？是否有产能/生产人员定期或不定期评估规范？荣昌产品是专线生产还是混线生产？生产线设计产能、实际产能、其他客户占用比例？瓶颈工位情况？分供方产能是否定期/不定期评估？</t>
  </si>
  <si>
    <t>特殊工艺（热处理、电镀、涂装、焊接、铸造）供应商，是否通过地方政府的环评？是否通过OHSMS18000认证、ISO14001认证？是否有记录显示其特殊工艺产品满足客户的相关标准要求？</t>
  </si>
  <si>
    <t>经营状况是否正常？1、现金流 2、三年内利润三年环比 3、回款率 4、净利润率</t>
  </si>
  <si>
    <t>审核记录：
1、公司制定3年的销售计划，制定短期和长期战略
2、半年度评审，总结去年的企业情况，规划下一年的发展方向
3、有各部门的年度降本计划及目标要求，按照实施计划监督提交
4、有年度培训计划，各单位人员需求由各单位申请
5、公司制定了应急计划
6、按要求给公司员工缴纳五险，有过节福利，符合劳动法要求
7、公司车间及工作人员还在扩建，满足光华荣昌生产需求
8、每年对废气、生活污水及噪声进行检测，均符合要求
9、经营状况正常，工厂正常运转</t>
  </si>
  <si>
    <t>Total</t>
  </si>
  <si>
    <t>问题清单</t>
  </si>
  <si>
    <t>序号</t>
  </si>
  <si>
    <t>模块</t>
  </si>
  <si>
    <t>问题</t>
  </si>
  <si>
    <t>整改措施</t>
  </si>
  <si>
    <t>责任人</t>
  </si>
  <si>
    <t>开始时间</t>
  </si>
  <si>
    <t>目标时间</t>
  </si>
  <si>
    <t>整改证据</t>
  </si>
  <si>
    <t>整改证据确认说明</t>
  </si>
  <si>
    <t>整改证据确认人</t>
  </si>
  <si>
    <t>整改证据确认时间</t>
  </si>
  <si>
    <t>作业指导书中无特殊特性标示，悬挂作业指导书无审批签字及盖章</t>
  </si>
  <si>
    <t>按照特殊特性清单，对作业指导书中的特殊特性进行标示，
并按照作业指导的要求进行管控；作业指导书加盖可控章悬挂</t>
  </si>
  <si>
    <t>郝芳</t>
  </si>
  <si>
    <t>现场验收</t>
  </si>
  <si>
    <t>完成</t>
  </si>
  <si>
    <t>2025.10.28</t>
  </si>
  <si>
    <t>未建立供应商绩效评价，有审核计划</t>
  </si>
  <si>
    <t>建立供应商绩效评价，有效管控供应商来料交付及质量问题</t>
  </si>
  <si>
    <t>曹璐</t>
  </si>
  <si>
    <t>在控制计划与作业指导书名称不对应，且作业指导书未按照控制计划进行压力检测</t>
  </si>
  <si>
    <t>对控制计划与作业指导书的一致性进行检查修改，并按照要求
进行压力检测。</t>
  </si>
  <si>
    <t>办理ISO9001质量体系认证要求制定办理周期计划</t>
  </si>
  <si>
    <t>制定认证计划及签订认证合同</t>
  </si>
  <si>
    <t>孔波</t>
  </si>
  <si>
    <t>客户投诉有记录无后续整改资料等</t>
  </si>
  <si>
    <t>对清单上的问题点进行确认，补全整改资料，对客诉统计表单
进行修改，增加是否已提交整改资料，便于随时监控。</t>
  </si>
  <si>
    <t>量检具满足实际产品的测量特性，无记录；定期保养校验，设有台账记录</t>
  </si>
  <si>
    <t>补全测量数值记录，增加量具保养检验台账</t>
  </si>
  <si>
    <t>注：1）单项评分3分以下（包含3分）必须提出改善问题；评分4分的单项，可酌情给出改善问题。
    2）供应商提交的整改证据必须进行确认，并记录确认情况说明、确认人、确认时间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</si>
</sst>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_);[Red]\(0\)"/>
  </numFmts>
  <fonts count="5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9"/>
      <color indexed="10"/>
      <name val="宋体"/>
      <charset val="134"/>
      <scheme val="minor"/>
    </font>
    <font>
      <b/>
      <sz val="9"/>
      <name val="宋体"/>
      <charset val="134"/>
    </font>
    <font>
      <sz val="9"/>
      <color rgb="FF3366FF"/>
      <name val="宋体"/>
      <charset val="134"/>
      <scheme val="minor"/>
    </font>
    <font>
      <sz val="9"/>
      <color indexed="48"/>
      <name val="宋体"/>
      <charset val="134"/>
      <scheme val="minor"/>
    </font>
    <font>
      <b/>
      <sz val="10"/>
      <color theme="1"/>
      <name val="宋体"/>
      <charset val="134"/>
    </font>
    <font>
      <b/>
      <sz val="20"/>
      <color theme="1"/>
      <name val="Arial"/>
      <charset val="134"/>
    </font>
    <font>
      <sz val="20"/>
      <color theme="1"/>
      <name val="Arial"/>
      <charset val="134"/>
    </font>
    <font>
      <b/>
      <i/>
      <sz val="12"/>
      <color theme="1"/>
      <name val="Arial"/>
      <charset val="134"/>
    </font>
    <font>
      <sz val="12"/>
      <color theme="1"/>
      <name val="Arial"/>
      <charset val="134"/>
    </font>
    <font>
      <b/>
      <i/>
      <u/>
      <sz val="10"/>
      <color theme="1"/>
      <name val="Arial"/>
      <charset val="134"/>
    </font>
    <font>
      <sz val="10"/>
      <color theme="1"/>
      <name val="宋体"/>
      <charset val="134"/>
      <scheme val="minor"/>
    </font>
    <font>
      <b/>
      <sz val="8"/>
      <color theme="1"/>
      <name val="宋体"/>
      <charset val="134"/>
    </font>
    <font>
      <b/>
      <sz val="10"/>
      <color theme="1"/>
      <name val="Arial"/>
      <charset val="134"/>
    </font>
    <font>
      <sz val="8"/>
      <color theme="1"/>
      <name val="Arial"/>
      <charset val="134"/>
    </font>
    <font>
      <sz val="10"/>
      <color theme="1"/>
      <name val="Arial"/>
      <charset val="134"/>
    </font>
    <font>
      <b/>
      <sz val="8"/>
      <color theme="1"/>
      <name val="Arial"/>
      <charset val="134"/>
    </font>
    <font>
      <sz val="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u/>
      <sz val="14"/>
      <color theme="1"/>
      <name val="宋体"/>
      <charset val="134"/>
      <scheme val="minor"/>
    </font>
    <font>
      <b/>
      <sz val="10"/>
      <name val="宋体"/>
      <charset val="134"/>
    </font>
    <font>
      <b/>
      <u/>
      <sz val="10"/>
      <name val="宋体"/>
      <charset val="134"/>
    </font>
    <font>
      <b/>
      <sz val="12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center"/>
    </xf>
    <xf numFmtId="0" fontId="0" fillId="5" borderId="2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6" borderId="25" applyNumberFormat="0" applyAlignment="0" applyProtection="0">
      <alignment vertical="center"/>
    </xf>
    <xf numFmtId="0" fontId="43" fillId="7" borderId="26" applyNumberFormat="0" applyAlignment="0" applyProtection="0">
      <alignment vertical="center"/>
    </xf>
    <xf numFmtId="0" fontId="44" fillId="7" borderId="25" applyNumberFormat="0" applyAlignment="0" applyProtection="0">
      <alignment vertical="center"/>
    </xf>
    <xf numFmtId="0" fontId="45" fillId="8" borderId="27" applyNumberFormat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3" fillId="0" borderId="0"/>
    <xf numFmtId="0" fontId="30" fillId="0" borderId="0"/>
    <xf numFmtId="0" fontId="53" fillId="0" borderId="0"/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vertical="center" wrapText="1"/>
    </xf>
    <xf numFmtId="0" fontId="0" fillId="0" borderId="6" xfId="0" applyFont="1" applyBorder="1">
      <alignment vertical="center"/>
    </xf>
    <xf numFmtId="58" fontId="0" fillId="0" borderId="6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6" xfId="52" applyFont="1" applyBorder="1" applyAlignment="1">
      <alignment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6" applyFont="1" applyFill="1" applyBorder="1" applyAlignment="1" applyProtection="1"/>
    <xf numFmtId="0" fontId="8" fillId="0" borderId="6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6" xfId="0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6" fillId="0" borderId="6" xfId="49" applyFont="1" applyFill="1" applyBorder="1" applyAlignment="1" applyProtection="1">
      <alignment vertical="center" wrapText="1"/>
      <protection locked="0"/>
    </xf>
    <xf numFmtId="0" fontId="0" fillId="0" borderId="6" xfId="0" applyBorder="1" applyAlignment="1">
      <alignment horizontal="center" vertical="center"/>
    </xf>
    <xf numFmtId="0" fontId="6" fillId="0" borderId="6" xfId="49" applyFont="1" applyFill="1" applyBorder="1" applyAlignment="1" applyProtection="1">
      <alignment horizontal="left" vertical="center" wrapText="1"/>
      <protection locked="0"/>
    </xf>
    <xf numFmtId="0" fontId="6" fillId="0" borderId="6" xfId="49" applyFont="1" applyFill="1" applyBorder="1" applyAlignment="1">
      <alignment horizontal="left" vertical="center" wrapText="1"/>
    </xf>
    <xf numFmtId="0" fontId="4" fillId="0" borderId="6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5" fillId="0" borderId="0" xfId="0" applyFont="1">
      <alignment vertical="center"/>
    </xf>
    <xf numFmtId="0" fontId="4" fillId="0" borderId="6" xfId="0" applyFont="1" applyFill="1" applyBorder="1">
      <alignment vertical="center"/>
    </xf>
    <xf numFmtId="0" fontId="8" fillId="0" borderId="11" xfId="0" applyFont="1" applyFill="1" applyBorder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/>
    </xf>
    <xf numFmtId="9" fontId="5" fillId="0" borderId="0" xfId="0" applyNumberFormat="1" applyFont="1" applyFill="1" applyAlignment="1">
      <alignment horizontal="center" vertical="center"/>
    </xf>
    <xf numFmtId="0" fontId="11" fillId="0" borderId="12" xfId="0" applyFont="1" applyFill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0" fontId="14" fillId="0" borderId="14" xfId="0" applyFont="1" applyFill="1" applyBorder="1" applyAlignment="1"/>
    <xf numFmtId="0" fontId="14" fillId="0" borderId="0" xfId="0" applyFont="1" applyFill="1" applyBorder="1" applyAlignment="1"/>
    <xf numFmtId="0" fontId="15" fillId="0" borderId="0" xfId="0" applyFont="1" applyFill="1" applyBorder="1">
      <alignment vertical="center"/>
    </xf>
    <xf numFmtId="0" fontId="0" fillId="0" borderId="14" xfId="0" applyFont="1" applyFill="1" applyBorder="1" applyAlignment="1"/>
    <xf numFmtId="0" fontId="0" fillId="0" borderId="0" xfId="0" applyFont="1" applyFill="1" applyBorder="1" applyAlignment="1"/>
    <xf numFmtId="0" fontId="16" fillId="0" borderId="6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left"/>
    </xf>
    <xf numFmtId="0" fontId="17" fillId="0" borderId="15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center"/>
    </xf>
    <xf numFmtId="0" fontId="18" fillId="0" borderId="14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8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14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Border="1">
      <alignment vertical="center"/>
    </xf>
    <xf numFmtId="0" fontId="0" fillId="0" borderId="16" xfId="0" applyFont="1" applyFill="1" applyBorder="1" applyAlignment="1">
      <alignment horizontal="center"/>
    </xf>
    <xf numFmtId="0" fontId="20" fillId="0" borderId="17" xfId="0" applyFont="1" applyFill="1" applyBorder="1" applyAlignment="1">
      <alignment horizontal="left"/>
    </xf>
    <xf numFmtId="0" fontId="21" fillId="0" borderId="17" xfId="0" applyFont="1" applyFill="1" applyBorder="1" applyAlignment="1">
      <alignment horizontal="left"/>
    </xf>
    <xf numFmtId="0" fontId="0" fillId="0" borderId="17" xfId="0" applyFont="1" applyFill="1" applyBorder="1" applyAlignment="1">
      <alignment horizontal="left"/>
    </xf>
    <xf numFmtId="0" fontId="0" fillId="0" borderId="17" xfId="0" applyFont="1" applyFill="1" applyBorder="1">
      <alignment vertical="center"/>
    </xf>
    <xf numFmtId="0" fontId="0" fillId="0" borderId="17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left"/>
    </xf>
    <xf numFmtId="0" fontId="20" fillId="0" borderId="13" xfId="0" applyFont="1" applyFill="1" applyBorder="1" applyAlignment="1">
      <alignment horizontal="left"/>
    </xf>
    <xf numFmtId="0" fontId="0" fillId="0" borderId="13" xfId="0" applyFont="1" applyFill="1" applyBorder="1">
      <alignment vertical="center"/>
    </xf>
    <xf numFmtId="0" fontId="17" fillId="0" borderId="14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22" fillId="0" borderId="14" xfId="0" applyFont="1" applyFill="1" applyBorder="1" applyAlignment="1">
      <alignment vertical="center"/>
    </xf>
    <xf numFmtId="0" fontId="23" fillId="0" borderId="0" xfId="0" applyFont="1" applyFill="1" applyBorder="1">
      <alignment vertical="center"/>
    </xf>
    <xf numFmtId="0" fontId="17" fillId="0" borderId="0" xfId="0" applyFont="1" applyFill="1" applyBorder="1">
      <alignment vertical="center"/>
    </xf>
    <xf numFmtId="0" fontId="24" fillId="0" borderId="1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4" fillId="0" borderId="14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17" fillId="0" borderId="16" xfId="0" applyFont="1" applyFill="1" applyBorder="1">
      <alignment vertical="center"/>
    </xf>
    <xf numFmtId="0" fontId="17" fillId="0" borderId="17" xfId="0" applyFont="1" applyFill="1" applyBorder="1">
      <alignment vertical="center"/>
    </xf>
    <xf numFmtId="0" fontId="17" fillId="0" borderId="0" xfId="0" applyFont="1" applyFill="1">
      <alignment vertical="center"/>
    </xf>
    <xf numFmtId="0" fontId="17" fillId="0" borderId="10" xfId="0" applyFont="1" applyFill="1" applyBorder="1" applyAlignment="1">
      <alignment horizontal="center"/>
    </xf>
    <xf numFmtId="0" fontId="17" fillId="3" borderId="6" xfId="0" applyFont="1" applyFill="1" applyBorder="1">
      <alignment vertical="center"/>
    </xf>
    <xf numFmtId="0" fontId="0" fillId="3" borderId="6" xfId="0" applyFont="1" applyFill="1" applyBorder="1">
      <alignment vertical="center"/>
    </xf>
    <xf numFmtId="0" fontId="17" fillId="0" borderId="6" xfId="0" applyFont="1" applyFill="1" applyBorder="1" applyAlignment="1">
      <alignment horizontal="center" vertical="center"/>
    </xf>
    <xf numFmtId="0" fontId="0" fillId="0" borderId="17" xfId="0" applyBorder="1">
      <alignment vertical="center"/>
    </xf>
    <xf numFmtId="0" fontId="13" fillId="0" borderId="18" xfId="0" applyFont="1" applyFill="1" applyBorder="1" applyAlignment="1">
      <alignment vertical="center"/>
    </xf>
    <xf numFmtId="0" fontId="15" fillId="0" borderId="17" xfId="0" applyFont="1" applyFill="1" applyBorder="1">
      <alignment vertical="center"/>
    </xf>
    <xf numFmtId="0" fontId="15" fillId="0" borderId="19" xfId="0" applyFont="1" applyFill="1" applyBorder="1">
      <alignment vertical="center"/>
    </xf>
    <xf numFmtId="0" fontId="0" fillId="0" borderId="6" xfId="0" applyFill="1" applyBorder="1" applyAlignment="1">
      <alignment horizontal="center"/>
    </xf>
    <xf numFmtId="0" fontId="17" fillId="0" borderId="10" xfId="3" applyNumberFormat="1" applyFont="1" applyFill="1" applyBorder="1" applyAlignment="1">
      <alignment horizontal="center"/>
    </xf>
    <xf numFmtId="9" fontId="17" fillId="0" borderId="6" xfId="3" applyFont="1" applyFill="1" applyBorder="1" applyAlignment="1">
      <alignment horizontal="center"/>
    </xf>
    <xf numFmtId="176" fontId="0" fillId="0" borderId="18" xfId="0" applyNumberFormat="1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76" fontId="0" fillId="0" borderId="20" xfId="0" applyNumberFormat="1" applyFont="1" applyFill="1" applyBorder="1" applyAlignment="1">
      <alignment horizontal="center"/>
    </xf>
    <xf numFmtId="1" fontId="19" fillId="0" borderId="6" xfId="0" applyNumberFormat="1" applyFont="1" applyFill="1" applyBorder="1" applyAlignment="1">
      <alignment horizontal="center"/>
    </xf>
    <xf numFmtId="1" fontId="19" fillId="0" borderId="0" xfId="0" applyNumberFormat="1" applyFont="1" applyFill="1" applyBorder="1" applyAlignment="1">
      <alignment horizontal="center"/>
    </xf>
    <xf numFmtId="0" fontId="0" fillId="0" borderId="20" xfId="0" applyFont="1" applyFill="1" applyBorder="1">
      <alignment vertical="center"/>
    </xf>
    <xf numFmtId="9" fontId="19" fillId="0" borderId="6" xfId="3" applyNumberFormat="1" applyFont="1" applyFill="1" applyBorder="1" applyAlignment="1">
      <alignment horizontal="center"/>
    </xf>
    <xf numFmtId="9" fontId="19" fillId="0" borderId="17" xfId="3" applyNumberFormat="1" applyFont="1" applyFill="1" applyBorder="1" applyAlignment="1">
      <alignment horizontal="center"/>
    </xf>
    <xf numFmtId="0" fontId="0" fillId="0" borderId="19" xfId="0" applyFont="1" applyFill="1" applyBorder="1">
      <alignment vertical="center"/>
    </xf>
    <xf numFmtId="0" fontId="0" fillId="0" borderId="18" xfId="0" applyFont="1" applyFill="1" applyBorder="1">
      <alignment vertical="center"/>
    </xf>
    <xf numFmtId="0" fontId="17" fillId="0" borderId="20" xfId="0" applyFont="1" applyFill="1" applyBorder="1" applyAlignment="1">
      <alignment vertical="center"/>
    </xf>
    <xf numFmtId="0" fontId="21" fillId="0" borderId="0" xfId="0" applyFont="1" applyFill="1" applyBorder="1">
      <alignment vertical="center"/>
    </xf>
    <xf numFmtId="0" fontId="17" fillId="0" borderId="20" xfId="0" applyFont="1" applyFill="1" applyBorder="1">
      <alignment vertical="center"/>
    </xf>
    <xf numFmtId="0" fontId="17" fillId="0" borderId="19" xfId="0" applyFont="1" applyFill="1" applyBorder="1">
      <alignment vertical="center"/>
    </xf>
    <xf numFmtId="0" fontId="0" fillId="0" borderId="0" xfId="0" applyAlignment="1">
      <alignment vertical="center"/>
    </xf>
    <xf numFmtId="0" fontId="25" fillId="0" borderId="0" xfId="51" applyFont="1" applyAlignment="1">
      <alignment horizontal="center" vertical="center"/>
    </xf>
    <xf numFmtId="0" fontId="26" fillId="0" borderId="0" xfId="51" applyFont="1" applyAlignment="1">
      <alignment horizontal="center" vertical="center"/>
    </xf>
    <xf numFmtId="0" fontId="1" fillId="0" borderId="0" xfId="5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27" fillId="0" borderId="17" xfId="51" applyFont="1" applyBorder="1" applyAlignment="1">
      <alignment horizontal="left"/>
    </xf>
    <xf numFmtId="0" fontId="28" fillId="0" borderId="0" xfId="51" applyFont="1" applyBorder="1" applyAlignment="1">
      <alignment vertical="center"/>
    </xf>
    <xf numFmtId="0" fontId="27" fillId="0" borderId="0" xfId="51" applyFont="1" applyBorder="1" applyAlignment="1">
      <alignment vertical="center"/>
    </xf>
    <xf numFmtId="14" fontId="27" fillId="0" borderId="15" xfId="51" applyNumberFormat="1" applyFont="1" applyBorder="1" applyAlignment="1">
      <alignment horizontal="left" wrapText="1"/>
    </xf>
    <xf numFmtId="14" fontId="27" fillId="0" borderId="15" xfId="51" applyNumberFormat="1" applyFont="1" applyBorder="1" applyAlignment="1">
      <alignment horizontal="left"/>
    </xf>
    <xf numFmtId="14" fontId="28" fillId="0" borderId="0" xfId="51" applyNumberFormat="1" applyFont="1" applyBorder="1" applyAlignment="1">
      <alignment vertical="center"/>
    </xf>
    <xf numFmtId="14" fontId="27" fillId="0" borderId="0" xfId="51" applyNumberFormat="1" applyFont="1" applyBorder="1" applyAlignment="1">
      <alignment vertical="center"/>
    </xf>
    <xf numFmtId="14" fontId="27" fillId="0" borderId="15" xfId="51" applyNumberFormat="1" applyFont="1" applyBorder="1" applyAlignment="1"/>
    <xf numFmtId="14" fontId="28" fillId="0" borderId="0" xfId="51" applyNumberFormat="1" applyFont="1" applyBorder="1" applyAlignment="1">
      <alignment horizontal="left" vertical="center"/>
    </xf>
    <xf numFmtId="14" fontId="27" fillId="0" borderId="17" xfId="51" applyNumberFormat="1" applyFont="1" applyBorder="1" applyAlignment="1"/>
    <xf numFmtId="9" fontId="29" fillId="0" borderId="0" xfId="50" applyNumberFormat="1" applyFont="1" applyFill="1" applyBorder="1" applyAlignment="1">
      <alignment vertical="center"/>
    </xf>
    <xf numFmtId="0" fontId="30" fillId="0" borderId="0" xfId="50" applyBorder="1" applyAlignment="1"/>
    <xf numFmtId="0" fontId="31" fillId="0" borderId="0" xfId="50" applyFont="1" applyFill="1" applyBorder="1" applyAlignment="1"/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right" vertical="center" wrapText="1"/>
    </xf>
    <xf numFmtId="177" fontId="29" fillId="4" borderId="21" xfId="50" applyNumberFormat="1" applyFont="1" applyFill="1" applyBorder="1" applyAlignment="1">
      <alignment horizontal="center" vertical="center"/>
    </xf>
    <xf numFmtId="0" fontId="32" fillId="0" borderId="0" xfId="50" applyFont="1" applyBorder="1" applyAlignment="1"/>
    <xf numFmtId="9" fontId="27" fillId="0" borderId="0" xfId="0" applyNumberFormat="1" applyFont="1" applyBorder="1" applyAlignment="1">
      <alignment horizontal="center" vertical="center" wrapText="1"/>
    </xf>
    <xf numFmtId="177" fontId="29" fillId="4" borderId="11" xfId="50" applyNumberFormat="1" applyFont="1" applyFill="1" applyBorder="1" applyAlignment="1">
      <alignment horizontal="center" vertical="center"/>
    </xf>
    <xf numFmtId="0" fontId="28" fillId="0" borderId="0" xfId="51" applyFont="1" applyFill="1" applyBorder="1" applyAlignment="1">
      <alignment vertical="center"/>
    </xf>
    <xf numFmtId="0" fontId="27" fillId="0" borderId="0" xfId="51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3" fillId="0" borderId="1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3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0" fillId="0" borderId="10" xfId="0" applyFont="1" applyBorder="1">
      <alignment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Font="1" applyBorder="1">
      <alignment vertical="center"/>
    </xf>
    <xf numFmtId="0" fontId="30" fillId="0" borderId="15" xfId="50" applyBorder="1" applyAlignment="1">
      <alignment horizontal="center" vertical="center"/>
    </xf>
    <xf numFmtId="0" fontId="30" fillId="0" borderId="0" xfId="50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vertical="top" wrapText="1"/>
    </xf>
    <xf numFmtId="0" fontId="30" fillId="0" borderId="9" xfId="50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DARFT" xfId="50"/>
    <cellStyle name="常规 2" xfId="51"/>
    <cellStyle name="常规 4" xfId="52"/>
  </cellStyles>
  <dxfs count="7">
    <dxf>
      <fill>
        <patternFill patternType="solid">
          <bgColor indexed="11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rgb="FF66FF3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colors>
    <mruColors>
      <color rgb="0033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noFill/>
            <a:ln w="19050" cap="flat" cmpd="sng" algn="ctr">
              <a:solidFill>
                <a:schemeClr val="tx1"/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dLbls>
            <c:dLbl>
              <c:idx val="0"/>
              <c:layout>
                <c:manualLayout>
                  <c:x val="0.160114693827089"/>
                  <c:y val="-0.04559260916009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0962299108673147"/>
                  <c:y val="0.08546929613326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979596121912104"/>
                  <c:y val="0.06909133352365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0595613901979576"/>
                  <c:y val="0.1113228564990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647175064992884"/>
                  <c:y val="0.0532500376779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609607412128584"/>
                  <c:y val="0.06707481711151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评分!$A$4:$A$9</c:f>
              <c:strCache>
                <c:ptCount val="6"/>
                <c:pt idx="0">
                  <c:v>项目开发/工程更改管理</c:v>
                </c:pt>
                <c:pt idx="1">
                  <c:v>供应商/原材料控制</c:v>
                </c:pt>
                <c:pt idx="2">
                  <c:v>过程控制</c:v>
                </c:pt>
                <c:pt idx="3">
                  <c:v>质量问题解决</c:v>
                </c:pt>
                <c:pt idx="4">
                  <c:v>检测能力</c:v>
                </c:pt>
                <c:pt idx="5">
                  <c:v>综合管理</c:v>
                </c:pt>
              </c:strCache>
            </c:strRef>
          </c:cat>
          <c:val>
            <c:numRef>
              <c:f>评分!$T$4:$T$9</c:f>
              <c:numCache>
                <c:formatCode>0%</c:formatCode>
                <c:ptCount val="6"/>
                <c:pt idx="0">
                  <c:v>0.711111111111111</c:v>
                </c:pt>
                <c:pt idx="1">
                  <c:v>0.628571428571429</c:v>
                </c:pt>
                <c:pt idx="2">
                  <c:v>0.68</c:v>
                </c:pt>
                <c:pt idx="3">
                  <c:v>0.66</c:v>
                </c:pt>
                <c:pt idx="4">
                  <c:v>0.6</c:v>
                </c:pt>
                <c:pt idx="5">
                  <c:v>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4351360"/>
        <c:axId val="296094528"/>
      </c:radarChart>
      <c:catAx>
        <c:axId val="33435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96094528"/>
        <c:crosses val="autoZero"/>
        <c:auto val="0"/>
        <c:lblAlgn val="ctr"/>
        <c:lblOffset val="100"/>
        <c:noMultiLvlLbl val="0"/>
      </c:catAx>
      <c:valAx>
        <c:axId val="296094528"/>
        <c:scaling>
          <c:orientation val="minMax"/>
          <c:max val="1"/>
        </c:scaling>
        <c:delete val="1"/>
        <c:axPos val="l"/>
        <c:majorGridlines/>
        <c:numFmt formatCode="0%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334351360"/>
        <c:crosses val="autoZero"/>
        <c:crossBetween val="between"/>
      </c:valAx>
    </c:plotArea>
    <c:plotVisOnly val="1"/>
    <c:dispBlanksAs val="gap"/>
    <c:showDLblsOverMax val="0"/>
    <c:extLst>
      <c:ext uri="{0b15fc19-7d7d-44ad-8c2d-2c3a37ce22c3}">
        <chartProps xmlns="https://web.wps.cn/et/2018/main" chartId="{ed6afdcf-639a-450d-8579-400c6ec92b08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428624</xdr:colOff>
      <xdr:row>2</xdr:row>
      <xdr:rowOff>142875</xdr:rowOff>
    </xdr:from>
    <xdr:to>
      <xdr:col>9</xdr:col>
      <xdr:colOff>476249</xdr:colOff>
      <xdr:row>13</xdr:row>
      <xdr:rowOff>180975</xdr:rowOff>
    </xdr:to>
    <xdr:graphicFrame>
      <xdr:nvGraphicFramePr>
        <xdr:cNvPr id="50184" name="图表 2"/>
        <xdr:cNvGraphicFramePr/>
      </xdr:nvGraphicFramePr>
      <xdr:xfrm>
        <a:off x="4752340" y="742950"/>
        <a:ext cx="2790825" cy="3057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200022</xdr:colOff>
      <xdr:row>23</xdr:row>
      <xdr:rowOff>4640</xdr:rowOff>
    </xdr:from>
    <xdr:to>
      <xdr:col>4</xdr:col>
      <xdr:colOff>457197</xdr:colOff>
      <xdr:row>23</xdr:row>
      <xdr:rowOff>151911</xdr:rowOff>
    </xdr:to>
    <xdr:pic>
      <xdr:nvPicPr>
        <xdr:cNvPr id="3" name="Picture 13" descr="厂标"/>
        <xdr:cNvPicPr>
          <a:picLocks noChangeAspect="1" noChangeArrowheads="1"/>
        </xdr:cNvPicPr>
      </xdr:nvPicPr>
      <xdr:blipFill>
        <a:blip r:embed="rId2" cstate="print"/>
        <a:srcRect r="36688" b="45331"/>
        <a:stretch>
          <a:fillRect/>
        </a:stretch>
      </xdr:blipFill>
      <xdr:spPr>
        <a:xfrm>
          <a:off x="3218815" y="9439910"/>
          <a:ext cx="257175" cy="147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11</xdr:row>
          <xdr:rowOff>180975</xdr:rowOff>
        </xdr:from>
        <xdr:to>
          <xdr:col>9</xdr:col>
          <xdr:colOff>409575</xdr:colOff>
          <xdr:row>13</xdr:row>
          <xdr:rowOff>9525</xdr:rowOff>
        </xdr:to>
        <xdr:sp>
          <xdr:nvSpPr>
            <xdr:cNvPr id="50189" name="Check Box 13" hidden="1">
              <a:extLst>
                <a:ext uri="{63B3BB69-23CF-44E3-9099-C40C66FF867C}">
                  <a14:compatExt spid="_x0000_s50189"/>
                </a:ext>
              </a:extLst>
            </xdr:cNvPr>
            <xdr:cNvSpPr/>
          </xdr:nvSpPr>
          <xdr:spPr>
            <a:xfrm>
              <a:off x="6010275" y="3419475"/>
              <a:ext cx="146685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文件验证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13</xdr:row>
          <xdr:rowOff>142875</xdr:rowOff>
        </xdr:from>
        <xdr:to>
          <xdr:col>9</xdr:col>
          <xdr:colOff>123825</xdr:colOff>
          <xdr:row>14</xdr:row>
          <xdr:rowOff>123825</xdr:rowOff>
        </xdr:to>
        <xdr:sp>
          <xdr:nvSpPr>
            <xdr:cNvPr id="50190" name="Check Box 14" hidden="1">
              <a:extLst>
                <a:ext uri="{63B3BB69-23CF-44E3-9099-C40C66FF867C}">
                  <a14:compatExt spid="_x0000_s50190"/>
                </a:ext>
              </a:extLst>
            </xdr:cNvPr>
            <xdr:cNvSpPr/>
          </xdr:nvSpPr>
          <xdr:spPr>
            <a:xfrm>
              <a:off x="6010275" y="3762375"/>
              <a:ext cx="11811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现场验证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view="pageBreakPreview" zoomScaleNormal="100" workbookViewId="0">
      <selection activeCell="F16" sqref="F16"/>
    </sheetView>
  </sheetViews>
  <sheetFormatPr defaultColWidth="9" defaultRowHeight="13.5"/>
  <cols>
    <col min="1" max="1" width="10.875" customWidth="1"/>
    <col min="2" max="2" width="8.625" customWidth="1"/>
    <col min="3" max="3" width="11.125" customWidth="1"/>
    <col min="4" max="4" width="9" customWidth="1"/>
    <col min="5" max="5" width="17.125" customWidth="1"/>
    <col min="10" max="10" width="6.75" customWidth="1"/>
  </cols>
  <sheetData>
    <row r="1" ht="25.5" customHeight="1" spans="1:10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</row>
    <row r="2" ht="21.75" customHeight="1" spans="1:10">
      <c r="A2" s="133" t="s">
        <v>1</v>
      </c>
      <c r="B2" s="133"/>
      <c r="C2" s="134"/>
      <c r="D2" s="134"/>
      <c r="E2" s="134"/>
      <c r="F2" s="134"/>
      <c r="G2" s="134"/>
      <c r="H2" s="134"/>
      <c r="I2" s="134"/>
      <c r="J2" s="134"/>
    </row>
    <row r="3" ht="21.75" customHeight="1" spans="1:10">
      <c r="A3" s="135"/>
      <c r="B3" s="135"/>
      <c r="C3" s="135"/>
      <c r="D3" s="135"/>
      <c r="E3" s="135"/>
      <c r="F3" s="135"/>
      <c r="G3" s="135"/>
      <c r="H3" s="135"/>
      <c r="I3" s="135"/>
      <c r="J3" s="135"/>
    </row>
    <row r="4" ht="23.25" customHeight="1" spans="1:10">
      <c r="A4" s="136" t="s">
        <v>2</v>
      </c>
      <c r="B4" s="137" t="s">
        <v>3</v>
      </c>
      <c r="C4" s="137"/>
      <c r="D4" s="137"/>
      <c r="E4" s="137"/>
      <c r="F4" s="138"/>
      <c r="G4" s="138"/>
      <c r="H4" s="139"/>
      <c r="I4" s="139"/>
      <c r="J4" s="139"/>
    </row>
    <row r="5" ht="23.25" customHeight="1" spans="1:10">
      <c r="A5" s="136" t="s">
        <v>4</v>
      </c>
      <c r="B5" s="140" t="s">
        <v>5</v>
      </c>
      <c r="C5" s="141"/>
      <c r="D5" s="141"/>
      <c r="E5" s="141"/>
      <c r="F5" s="142"/>
      <c r="G5" s="142"/>
      <c r="H5" s="143"/>
      <c r="I5" s="143"/>
      <c r="J5" s="143"/>
    </row>
    <row r="6" ht="23.25" customHeight="1" spans="1:10">
      <c r="A6" s="136" t="s">
        <v>6</v>
      </c>
      <c r="B6" s="141">
        <v>45925</v>
      </c>
      <c r="C6" s="141"/>
      <c r="D6" s="141"/>
      <c r="E6" s="141"/>
      <c r="F6" s="142"/>
      <c r="G6" s="142"/>
      <c r="H6" s="139"/>
      <c r="I6" s="139"/>
      <c r="J6" s="139"/>
    </row>
    <row r="7" ht="23.25" customHeight="1" spans="1:10">
      <c r="A7" s="136" t="s">
        <v>7</v>
      </c>
      <c r="B7" s="144" t="s">
        <v>8</v>
      </c>
      <c r="C7" s="144"/>
      <c r="D7" s="144"/>
      <c r="E7" s="144"/>
      <c r="F7" s="145"/>
      <c r="G7" s="145"/>
      <c r="H7" s="139"/>
      <c r="I7" s="139"/>
      <c r="J7" s="139"/>
    </row>
    <row r="8" ht="23.25" customHeight="1" spans="1:10">
      <c r="A8" s="136" t="s">
        <v>9</v>
      </c>
      <c r="B8" s="144" t="s">
        <v>10</v>
      </c>
      <c r="C8" s="144"/>
      <c r="D8" s="144"/>
      <c r="E8" s="144"/>
      <c r="F8" s="145"/>
      <c r="G8" s="145"/>
      <c r="H8" s="139"/>
      <c r="I8" s="139"/>
      <c r="J8" s="139"/>
    </row>
    <row r="9" ht="23.25" customHeight="1" spans="1:10">
      <c r="A9" s="136" t="s">
        <v>11</v>
      </c>
      <c r="B9" s="144" t="s">
        <v>12</v>
      </c>
      <c r="C9" s="144"/>
      <c r="D9" s="144"/>
      <c r="E9" s="144"/>
      <c r="F9" s="145"/>
      <c r="G9" s="145"/>
      <c r="H9" s="139"/>
      <c r="I9" s="139"/>
      <c r="J9" s="139"/>
    </row>
    <row r="10" ht="23.25" customHeight="1" spans="1:10">
      <c r="A10" s="136"/>
      <c r="B10" s="144"/>
      <c r="C10" s="144"/>
      <c r="D10" s="144"/>
      <c r="E10" s="144"/>
      <c r="F10" s="145"/>
      <c r="G10" s="145"/>
      <c r="H10" s="139"/>
      <c r="I10" s="139"/>
      <c r="J10" s="139"/>
    </row>
    <row r="11" ht="23.25" customHeight="1" spans="1:10">
      <c r="A11" s="136"/>
      <c r="B11" s="146"/>
      <c r="C11" s="146"/>
      <c r="D11" s="146"/>
      <c r="E11" s="146"/>
      <c r="F11" s="145"/>
      <c r="G11" s="145"/>
      <c r="H11" s="139"/>
      <c r="I11" s="139"/>
      <c r="J11" s="139"/>
    </row>
    <row r="12" ht="15" customHeight="1" spans="3:12">
      <c r="C12" s="147"/>
      <c r="D12" s="148"/>
      <c r="E12" s="149"/>
      <c r="F12" s="150"/>
      <c r="G12" s="150"/>
      <c r="H12" s="139"/>
      <c r="I12" s="139"/>
      <c r="J12" s="139"/>
      <c r="L12" s="1"/>
    </row>
    <row r="13" ht="15" customHeight="1" spans="1:12">
      <c r="A13" s="151" t="s">
        <v>13</v>
      </c>
      <c r="B13" s="152" t="s">
        <v>14</v>
      </c>
      <c r="C13" s="153">
        <f>评分!R13*100</f>
        <v>68.2352941176471</v>
      </c>
      <c r="D13" s="152" t="s">
        <v>15</v>
      </c>
      <c r="E13" s="153" t="str">
        <f>IF(C13&gt;=80,"A",IF(C13&gt;=70,"B",IF(C13&gt;=60,"C","D")))</f>
        <v>C</v>
      </c>
      <c r="F13" s="154"/>
      <c r="G13" s="139" t="s">
        <v>16</v>
      </c>
      <c r="H13" s="139"/>
      <c r="I13" s="139"/>
      <c r="J13" s="139"/>
      <c r="L13" s="1"/>
    </row>
    <row r="14" ht="18" customHeight="1" spans="1:10">
      <c r="A14" s="155"/>
      <c r="B14" s="152"/>
      <c r="C14" s="156"/>
      <c r="D14" s="152"/>
      <c r="E14" s="156"/>
      <c r="F14" s="154"/>
      <c r="G14" s="157"/>
      <c r="H14" s="158"/>
      <c r="I14" s="158"/>
      <c r="J14" s="158"/>
    </row>
    <row r="15" ht="12.75" customHeight="1" spans="1:10">
      <c r="A15" s="131"/>
      <c r="B15" s="131"/>
      <c r="C15" s="131"/>
      <c r="D15" s="131"/>
      <c r="E15" s="131"/>
      <c r="F15" s="131"/>
      <c r="G15" s="131"/>
      <c r="H15" s="131"/>
      <c r="I15" s="131"/>
      <c r="J15" s="131"/>
    </row>
    <row r="16" ht="12.75" customHeight="1" spans="1:10">
      <c r="A16" s="159" t="s">
        <v>17</v>
      </c>
      <c r="B16" s="159"/>
      <c r="C16" s="159"/>
      <c r="D16" s="159"/>
      <c r="E16" s="159"/>
      <c r="F16" s="160"/>
      <c r="G16" s="160"/>
      <c r="H16" s="160"/>
      <c r="I16" s="160"/>
      <c r="J16" s="160"/>
    </row>
    <row r="17" ht="35.1" customHeight="1" spans="1:10">
      <c r="A17" s="161" t="s">
        <v>18</v>
      </c>
      <c r="B17" s="161"/>
      <c r="C17" s="161"/>
      <c r="D17" s="161"/>
      <c r="E17" s="161"/>
      <c r="F17" s="161"/>
      <c r="G17" s="161"/>
      <c r="H17" s="161"/>
      <c r="I17" s="161"/>
      <c r="J17" s="161"/>
    </row>
    <row r="18" ht="126.75" customHeight="1" spans="1:10">
      <c r="A18" s="162" t="s">
        <v>19</v>
      </c>
      <c r="B18" s="163"/>
      <c r="C18" s="163"/>
      <c r="D18" s="163"/>
      <c r="E18" s="163"/>
      <c r="F18" s="163"/>
      <c r="G18" s="163"/>
      <c r="H18" s="163"/>
      <c r="I18" s="163"/>
      <c r="J18" s="176"/>
    </row>
    <row r="19" ht="35.1" customHeight="1" spans="1:10">
      <c r="A19" s="164" t="s">
        <v>20</v>
      </c>
      <c r="B19" s="164"/>
      <c r="C19" s="164"/>
      <c r="D19" s="164"/>
      <c r="E19" s="164"/>
      <c r="F19" s="164"/>
      <c r="G19" s="164"/>
      <c r="H19" s="164"/>
      <c r="I19" s="164"/>
      <c r="J19" s="164"/>
    </row>
    <row r="20" s="131" customFormat="1" ht="147" customHeight="1" spans="1:10">
      <c r="A20" s="165" t="s">
        <v>21</v>
      </c>
      <c r="B20" s="166"/>
      <c r="C20" s="166"/>
      <c r="D20" s="166"/>
      <c r="E20" s="166"/>
      <c r="F20" s="166"/>
      <c r="G20" s="166"/>
      <c r="H20" s="166"/>
      <c r="I20" s="166"/>
      <c r="J20" s="177"/>
    </row>
    <row r="21" ht="15" customHeight="1" spans="1:10">
      <c r="A21" s="167"/>
      <c r="B21" s="167"/>
      <c r="C21" s="167"/>
      <c r="D21" s="167"/>
      <c r="E21" s="167"/>
      <c r="F21" s="167"/>
      <c r="G21" s="167"/>
      <c r="H21" s="167"/>
      <c r="I21" s="167"/>
      <c r="J21" s="167"/>
    </row>
    <row r="22" ht="42" customHeight="1" spans="1:10">
      <c r="A22" s="168" t="s">
        <v>22</v>
      </c>
      <c r="B22" s="169" t="s">
        <v>8</v>
      </c>
      <c r="C22" s="170"/>
      <c r="D22" s="171" t="s">
        <v>23</v>
      </c>
      <c r="E22" s="170"/>
      <c r="F22" s="170"/>
      <c r="G22" s="171" t="s">
        <v>24</v>
      </c>
      <c r="H22" s="172"/>
      <c r="I22" s="172"/>
      <c r="J22" s="178"/>
    </row>
    <row r="23" spans="8:8">
      <c r="H23" s="173"/>
    </row>
    <row r="24" spans="1:10">
      <c r="A24" s="174" t="s">
        <v>25</v>
      </c>
      <c r="B24" s="175"/>
      <c r="C24" s="175"/>
      <c r="D24" s="175"/>
      <c r="E24" s="175"/>
      <c r="F24" s="175"/>
      <c r="G24" s="175"/>
      <c r="H24" s="175"/>
      <c r="I24" s="175"/>
      <c r="J24" s="175"/>
    </row>
  </sheetData>
  <mergeCells count="24">
    <mergeCell ref="A1:J1"/>
    <mergeCell ref="A2:J2"/>
    <mergeCell ref="A3:J3"/>
    <mergeCell ref="B4:E4"/>
    <mergeCell ref="B5:E5"/>
    <mergeCell ref="B6:E6"/>
    <mergeCell ref="B7:E7"/>
    <mergeCell ref="B8:E8"/>
    <mergeCell ref="B9:E9"/>
    <mergeCell ref="B10:E10"/>
    <mergeCell ref="B11:E11"/>
    <mergeCell ref="A16:E16"/>
    <mergeCell ref="A17:J17"/>
    <mergeCell ref="A18:J18"/>
    <mergeCell ref="A19:J19"/>
    <mergeCell ref="A20:J20"/>
    <mergeCell ref="B22:C22"/>
    <mergeCell ref="E22:F22"/>
    <mergeCell ref="H22:J22"/>
    <mergeCell ref="A24:J24"/>
    <mergeCell ref="B13:B14"/>
    <mergeCell ref="C13:C14"/>
    <mergeCell ref="D13:D14"/>
    <mergeCell ref="E13:E14"/>
  </mergeCells>
  <printOptions horizontalCentered="1" verticalCentered="1"/>
  <pageMargins left="0.707638888888889" right="0.707638888888889" top="0.747916666666667" bottom="0.747916666666667" header="0.313888888888889" footer="0.313888888888889"/>
  <pageSetup paperSize="9" scale="8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89" name="Check Box 13" r:id="rId3">
              <controlPr defaultSize="0">
                <anchor moveWithCells="1">
                  <from>
                    <xdr:col>7</xdr:col>
                    <xdr:colOff>314325</xdr:colOff>
                    <xdr:row>11</xdr:row>
                    <xdr:rowOff>180975</xdr:rowOff>
                  </from>
                  <to>
                    <xdr:col>9</xdr:col>
                    <xdr:colOff>409575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90" name="Check Box 14" r:id="rId4">
              <controlPr defaultSize="0">
                <anchor moveWithCells="1">
                  <from>
                    <xdr:col>7</xdr:col>
                    <xdr:colOff>314325</xdr:colOff>
                    <xdr:row>13</xdr:row>
                    <xdr:rowOff>142875</xdr:rowOff>
                  </from>
                  <to>
                    <xdr:col>9</xdr:col>
                    <xdr:colOff>123825</xdr:colOff>
                    <xdr:row>14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4"/>
  <sheetViews>
    <sheetView workbookViewId="0">
      <selection activeCell="X25" sqref="X25"/>
    </sheetView>
  </sheetViews>
  <sheetFormatPr defaultColWidth="9" defaultRowHeight="13.5"/>
  <cols>
    <col min="1" max="1" width="7.375" customWidth="1"/>
    <col min="2" max="4" width="4.5" customWidth="1"/>
    <col min="5" max="5" width="4" customWidth="1"/>
    <col min="6" max="17" width="4.5" customWidth="1"/>
    <col min="18" max="18" width="5.625" customWidth="1"/>
    <col min="19" max="20" width="4.5" customWidth="1"/>
  </cols>
  <sheetData>
    <row r="1" ht="26.25" spans="1:25">
      <c r="A1" s="60" t="s">
        <v>26</v>
      </c>
      <c r="B1" s="61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110"/>
      <c r="U1" s="1"/>
      <c r="V1" s="1"/>
      <c r="W1" s="1"/>
      <c r="X1" s="1"/>
      <c r="Y1" s="1"/>
    </row>
    <row r="2" ht="15.75" spans="1:25">
      <c r="A2" s="63"/>
      <c r="B2" s="64"/>
      <c r="C2" s="64"/>
      <c r="D2" s="64"/>
      <c r="E2" s="64"/>
      <c r="F2" s="64"/>
      <c r="G2" s="64"/>
      <c r="H2" s="65"/>
      <c r="I2" s="65"/>
      <c r="J2" s="65"/>
      <c r="K2" s="65"/>
      <c r="L2" s="65"/>
      <c r="M2" s="65"/>
      <c r="N2" s="65"/>
      <c r="O2" s="65"/>
      <c r="P2" s="65"/>
      <c r="Q2" s="65"/>
      <c r="R2" s="111"/>
      <c r="S2" s="111"/>
      <c r="T2" s="112"/>
      <c r="U2" s="1"/>
      <c r="V2" s="1"/>
      <c r="W2" s="1"/>
      <c r="X2" s="1"/>
      <c r="Y2" s="1"/>
    </row>
    <row r="3" spans="1:25">
      <c r="A3" s="66"/>
      <c r="B3" s="67"/>
      <c r="C3" s="67"/>
      <c r="D3" s="67"/>
      <c r="E3" s="67"/>
      <c r="F3" s="68">
        <v>1</v>
      </c>
      <c r="G3" s="68">
        <v>2</v>
      </c>
      <c r="H3" s="68">
        <v>3</v>
      </c>
      <c r="I3" s="68">
        <v>4</v>
      </c>
      <c r="J3" s="68">
        <v>5</v>
      </c>
      <c r="K3" s="68">
        <v>6</v>
      </c>
      <c r="L3" s="68">
        <v>7</v>
      </c>
      <c r="M3" s="68">
        <v>8</v>
      </c>
      <c r="N3" s="68">
        <v>9</v>
      </c>
      <c r="O3" s="68">
        <v>10</v>
      </c>
      <c r="P3" s="68">
        <v>11</v>
      </c>
      <c r="Q3" s="68">
        <v>12</v>
      </c>
      <c r="R3" s="71" t="s">
        <v>27</v>
      </c>
      <c r="S3" s="71" t="s">
        <v>28</v>
      </c>
      <c r="T3" s="113" t="s">
        <v>29</v>
      </c>
      <c r="U3" s="1"/>
      <c r="V3" s="1"/>
      <c r="W3" s="1"/>
      <c r="X3" s="1"/>
      <c r="Y3" s="1"/>
    </row>
    <row r="4" spans="1:25">
      <c r="A4" s="69" t="s">
        <v>30</v>
      </c>
      <c r="B4" s="70"/>
      <c r="C4" s="70"/>
      <c r="D4" s="70"/>
      <c r="E4" s="70"/>
      <c r="F4" s="71">
        <f>一般!C3</f>
        <v>4</v>
      </c>
      <c r="G4" s="71">
        <f>一般!C4</f>
        <v>4</v>
      </c>
      <c r="H4" s="71">
        <f>一般!C5</f>
        <v>3</v>
      </c>
      <c r="I4" s="71">
        <f>一般!C6</f>
        <v>4</v>
      </c>
      <c r="J4" s="71">
        <f>一般!C7</f>
        <v>4</v>
      </c>
      <c r="K4" s="71">
        <f>一般!C8</f>
        <v>4</v>
      </c>
      <c r="L4" s="105">
        <f>一般!C9</f>
        <v>4</v>
      </c>
      <c r="M4" s="71">
        <f>一般!C10</f>
        <v>2</v>
      </c>
      <c r="N4" s="71">
        <f>一般!C11</f>
        <v>3</v>
      </c>
      <c r="O4" s="106"/>
      <c r="P4" s="106"/>
      <c r="Q4" s="106"/>
      <c r="R4" s="114">
        <f>COUNT(F4:Q4)*5</f>
        <v>45</v>
      </c>
      <c r="S4" s="71">
        <f>SUM(F4:Q4)</f>
        <v>32</v>
      </c>
      <c r="T4" s="115">
        <f>IF(SUM(F4:Q4)=0,0,S4/R4)</f>
        <v>0.711111111111111</v>
      </c>
      <c r="U4" s="1"/>
      <c r="V4" s="1"/>
      <c r="W4" s="1"/>
      <c r="X4" s="1"/>
      <c r="Y4" s="1"/>
    </row>
    <row r="5" spans="1:25">
      <c r="A5" s="69" t="s">
        <v>31</v>
      </c>
      <c r="B5" s="70"/>
      <c r="C5" s="70"/>
      <c r="D5" s="70"/>
      <c r="E5" s="70"/>
      <c r="F5" s="71">
        <f>一般!C16</f>
        <v>3</v>
      </c>
      <c r="G5" s="71">
        <f>一般!C17</f>
        <v>4</v>
      </c>
      <c r="H5" s="71">
        <f>一般!C18</f>
        <v>2</v>
      </c>
      <c r="I5" s="71">
        <f>一般!C19</f>
        <v>3</v>
      </c>
      <c r="J5" s="71">
        <f>一般!C20</f>
        <v>3</v>
      </c>
      <c r="K5" s="71">
        <f>一般!C21</f>
        <v>3</v>
      </c>
      <c r="L5" s="71">
        <f>一般!C22</f>
        <v>4</v>
      </c>
      <c r="M5" s="105" t="str">
        <f>一般!C23</f>
        <v>NA</v>
      </c>
      <c r="N5" s="106"/>
      <c r="O5" s="106"/>
      <c r="P5" s="106"/>
      <c r="Q5" s="106"/>
      <c r="R5" s="114">
        <f t="shared" ref="R5:R9" si="0">COUNT(F5:Q5)*5</f>
        <v>35</v>
      </c>
      <c r="S5" s="71">
        <f t="shared" ref="S5:S9" si="1">SUM(F5:Q5)</f>
        <v>22</v>
      </c>
      <c r="T5" s="115">
        <f t="shared" ref="T5:T9" si="2">IF(SUM(F5:Q5)=0,0,S5/R5)</f>
        <v>0.628571428571429</v>
      </c>
      <c r="U5" s="1"/>
      <c r="V5" s="1"/>
      <c r="W5" s="1"/>
      <c r="X5" s="1"/>
      <c r="Y5" s="1"/>
    </row>
    <row r="6" spans="1:25">
      <c r="A6" s="69" t="s">
        <v>32</v>
      </c>
      <c r="B6" s="70"/>
      <c r="C6" s="70"/>
      <c r="D6" s="70"/>
      <c r="E6" s="70"/>
      <c r="F6" s="71">
        <f>一般!C28</f>
        <v>3</v>
      </c>
      <c r="G6" s="71">
        <f>一般!C29</f>
        <v>2</v>
      </c>
      <c r="H6" s="71">
        <f>一般!C30</f>
        <v>3</v>
      </c>
      <c r="I6" s="71">
        <f>一般!C31</f>
        <v>4</v>
      </c>
      <c r="J6" s="71">
        <f>一般!C32</f>
        <v>4</v>
      </c>
      <c r="K6" s="71">
        <f>一般!C33</f>
        <v>4</v>
      </c>
      <c r="L6" s="71">
        <f>一般!C34</f>
        <v>4</v>
      </c>
      <c r="M6" s="105">
        <f>一般!C35</f>
        <v>3</v>
      </c>
      <c r="N6" s="71">
        <f>一般!C36</f>
        <v>3</v>
      </c>
      <c r="O6" s="71">
        <f>一般!C37</f>
        <v>4</v>
      </c>
      <c r="P6" s="106"/>
      <c r="Q6" s="106"/>
      <c r="R6" s="114">
        <f t="shared" si="0"/>
        <v>50</v>
      </c>
      <c r="S6" s="71">
        <f t="shared" si="1"/>
        <v>34</v>
      </c>
      <c r="T6" s="115">
        <f t="shared" si="2"/>
        <v>0.68</v>
      </c>
      <c r="U6" s="1"/>
      <c r="V6" s="1"/>
      <c r="W6" s="1"/>
      <c r="X6" s="1"/>
      <c r="Y6" s="1"/>
    </row>
    <row r="7" spans="1:25">
      <c r="A7" s="69" t="s">
        <v>33</v>
      </c>
      <c r="B7" s="70"/>
      <c r="C7" s="70"/>
      <c r="D7" s="70"/>
      <c r="E7" s="70"/>
      <c r="F7" s="71">
        <f>一般!C42</f>
        <v>1</v>
      </c>
      <c r="G7" s="71">
        <f>一般!C43</f>
        <v>4</v>
      </c>
      <c r="H7" s="71">
        <f>一般!C44</f>
        <v>4</v>
      </c>
      <c r="I7" s="71">
        <f>一般!C45</f>
        <v>3</v>
      </c>
      <c r="J7" s="71">
        <f>一般!C46</f>
        <v>4</v>
      </c>
      <c r="K7" s="71">
        <f>一般!C47</f>
        <v>3</v>
      </c>
      <c r="L7" s="71">
        <f>一般!C48</f>
        <v>4</v>
      </c>
      <c r="M7" s="71">
        <f>一般!C49</f>
        <v>3</v>
      </c>
      <c r="N7" s="105">
        <f>一般!C50</f>
        <v>4</v>
      </c>
      <c r="O7" s="71">
        <f>一般!C51</f>
        <v>3</v>
      </c>
      <c r="P7" s="106"/>
      <c r="Q7" s="106"/>
      <c r="R7" s="114">
        <f t="shared" si="0"/>
        <v>50</v>
      </c>
      <c r="S7" s="71">
        <f t="shared" si="1"/>
        <v>33</v>
      </c>
      <c r="T7" s="115">
        <f t="shared" si="2"/>
        <v>0.66</v>
      </c>
      <c r="U7" s="1"/>
      <c r="V7" s="1"/>
      <c r="W7" s="1"/>
      <c r="X7" s="1"/>
      <c r="Y7" s="1"/>
    </row>
    <row r="8" spans="1:25">
      <c r="A8" s="69" t="s">
        <v>34</v>
      </c>
      <c r="B8" s="70"/>
      <c r="C8" s="70"/>
      <c r="D8" s="70"/>
      <c r="E8" s="70"/>
      <c r="F8" s="71">
        <f>一般!C56</f>
        <v>3</v>
      </c>
      <c r="G8" s="71">
        <f>一般!C57</f>
        <v>3</v>
      </c>
      <c r="H8" s="71">
        <f>一般!C58</f>
        <v>4</v>
      </c>
      <c r="I8" s="71">
        <f>一般!C59</f>
        <v>2</v>
      </c>
      <c r="J8" s="71">
        <f>一般!C60</f>
        <v>2</v>
      </c>
      <c r="K8" s="71">
        <f>一般!C61</f>
        <v>4</v>
      </c>
      <c r="L8" s="71">
        <f>一般!C62</f>
        <v>3</v>
      </c>
      <c r="M8" s="106"/>
      <c r="N8" s="106"/>
      <c r="O8" s="106"/>
      <c r="P8" s="106"/>
      <c r="Q8" s="106"/>
      <c r="R8" s="114">
        <f t="shared" si="0"/>
        <v>35</v>
      </c>
      <c r="S8" s="71">
        <f t="shared" si="1"/>
        <v>21</v>
      </c>
      <c r="T8" s="115">
        <f t="shared" si="2"/>
        <v>0.6</v>
      </c>
      <c r="U8" s="1"/>
      <c r="V8" s="1"/>
      <c r="W8" s="1"/>
      <c r="X8" s="1"/>
      <c r="Y8" s="1"/>
    </row>
    <row r="9" spans="1:25">
      <c r="A9" s="72" t="s">
        <v>35</v>
      </c>
      <c r="B9" s="73"/>
      <c r="C9" s="73"/>
      <c r="D9" s="73"/>
      <c r="E9" s="73"/>
      <c r="F9" s="74">
        <f>一般!C67</f>
        <v>4</v>
      </c>
      <c r="G9" s="74">
        <f>一般!C68</f>
        <v>4</v>
      </c>
      <c r="H9" s="74">
        <f>一般!C69</f>
        <v>4</v>
      </c>
      <c r="I9" s="74">
        <f>一般!C70</f>
        <v>4</v>
      </c>
      <c r="J9" s="74">
        <f>一般!C71</f>
        <v>4</v>
      </c>
      <c r="K9" s="74">
        <f>一般!C72</f>
        <v>4</v>
      </c>
      <c r="L9" s="74">
        <f>一般!C73</f>
        <v>4</v>
      </c>
      <c r="M9" s="74" t="str">
        <f>一般!C74</f>
        <v>NA</v>
      </c>
      <c r="N9" s="74">
        <f>一般!C75</f>
        <v>4</v>
      </c>
      <c r="O9" s="107"/>
      <c r="P9" s="107"/>
      <c r="Q9" s="107"/>
      <c r="R9" s="114">
        <f t="shared" si="0"/>
        <v>40</v>
      </c>
      <c r="S9" s="71">
        <f t="shared" si="1"/>
        <v>32</v>
      </c>
      <c r="T9" s="115">
        <f t="shared" si="2"/>
        <v>0.8</v>
      </c>
      <c r="U9" s="1"/>
      <c r="V9" s="1"/>
      <c r="W9" s="1"/>
      <c r="X9" s="1"/>
      <c r="Y9" s="1"/>
    </row>
    <row r="10" spans="1:25">
      <c r="A10" s="75"/>
      <c r="B10" s="76"/>
      <c r="C10" s="77"/>
      <c r="D10" s="78"/>
      <c r="E10" s="78"/>
      <c r="F10" s="78"/>
      <c r="G10" s="78"/>
      <c r="H10" s="78"/>
      <c r="I10" s="78"/>
      <c r="J10" s="78"/>
      <c r="K10" s="78"/>
      <c r="L10" s="83"/>
      <c r="M10" s="83"/>
      <c r="N10" s="83"/>
      <c r="O10" s="78"/>
      <c r="P10" s="78"/>
      <c r="Q10" s="78"/>
      <c r="R10" s="78"/>
      <c r="S10" s="78"/>
      <c r="T10" s="116"/>
      <c r="U10" s="1"/>
      <c r="V10" s="1"/>
      <c r="W10" s="1"/>
      <c r="X10" s="1"/>
      <c r="Y10" s="1"/>
    </row>
    <row r="11" spans="1:25">
      <c r="A11" s="79"/>
      <c r="B11" s="80"/>
      <c r="C11" s="81"/>
      <c r="D11" s="80"/>
      <c r="E11" s="78"/>
      <c r="F11" s="78"/>
      <c r="G11" s="78"/>
      <c r="H11" s="82"/>
      <c r="I11" s="78"/>
      <c r="J11" s="78"/>
      <c r="K11" s="78"/>
      <c r="L11" s="83"/>
      <c r="M11" s="83"/>
      <c r="N11" s="83"/>
      <c r="O11" s="78"/>
      <c r="P11" s="108" t="s">
        <v>14</v>
      </c>
      <c r="Q11" s="108"/>
      <c r="R11" s="117">
        <f>ROUND(SUM(S4:S9),0)</f>
        <v>174</v>
      </c>
      <c r="S11" s="118"/>
      <c r="T11" s="119"/>
      <c r="U11" s="1"/>
      <c r="V11" s="1"/>
      <c r="W11" s="1"/>
      <c r="X11" s="1"/>
      <c r="Y11" s="1"/>
    </row>
    <row r="12" spans="1:25">
      <c r="A12" s="79"/>
      <c r="B12" s="80"/>
      <c r="C12" s="81"/>
      <c r="D12" s="80"/>
      <c r="E12" s="78"/>
      <c r="F12" s="78"/>
      <c r="G12" s="83"/>
      <c r="H12" s="82"/>
      <c r="I12" s="78"/>
      <c r="J12" s="78"/>
      <c r="K12" s="78"/>
      <c r="L12" s="83"/>
      <c r="M12" s="83"/>
      <c r="N12" s="83"/>
      <c r="O12" s="78"/>
      <c r="P12" s="108" t="s">
        <v>36</v>
      </c>
      <c r="Q12" s="108"/>
      <c r="R12" s="120">
        <f>SUM(R4:R9)</f>
        <v>255</v>
      </c>
      <c r="S12" s="121"/>
      <c r="T12" s="122"/>
      <c r="U12" s="1"/>
      <c r="V12" s="1"/>
      <c r="W12" s="1"/>
      <c r="X12" s="1"/>
      <c r="Y12" s="1"/>
    </row>
    <row r="13" spans="1:25">
      <c r="A13" s="84"/>
      <c r="B13" s="85"/>
      <c r="C13" s="86"/>
      <c r="D13" s="87"/>
      <c r="E13" s="88"/>
      <c r="F13" s="88"/>
      <c r="G13" s="88"/>
      <c r="H13" s="89"/>
      <c r="I13" s="88"/>
      <c r="J13" s="88"/>
      <c r="K13" s="88"/>
      <c r="L13" s="109"/>
      <c r="M13" s="109"/>
      <c r="N13" s="109"/>
      <c r="O13" s="88"/>
      <c r="P13" s="108" t="s">
        <v>37</v>
      </c>
      <c r="Q13" s="108"/>
      <c r="R13" s="123">
        <f>(R11/R12)</f>
        <v>0.682352941176471</v>
      </c>
      <c r="S13" s="124"/>
      <c r="T13" s="125"/>
      <c r="U13" s="1"/>
      <c r="V13" s="1"/>
      <c r="W13" s="1"/>
      <c r="X13" s="1"/>
      <c r="Y13" s="1"/>
    </row>
    <row r="14" spans="1:25">
      <c r="A14" s="90"/>
      <c r="B14" s="91"/>
      <c r="C14" s="91"/>
      <c r="D14" s="91"/>
      <c r="E14" s="91"/>
      <c r="F14" s="91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126"/>
      <c r="U14" s="1"/>
      <c r="V14" s="1"/>
      <c r="W14" s="1"/>
      <c r="X14" s="1"/>
      <c r="Y14" s="1"/>
    </row>
    <row r="15" spans="1:25">
      <c r="A15" s="93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127"/>
      <c r="U15" s="1"/>
      <c r="V15" s="1"/>
      <c r="W15" s="1"/>
      <c r="X15" s="1"/>
      <c r="Y15" s="1"/>
    </row>
    <row r="16" spans="1:25">
      <c r="A16" s="95" t="s">
        <v>38</v>
      </c>
      <c r="B16" s="96"/>
      <c r="C16" s="96"/>
      <c r="D16" s="96"/>
      <c r="E16" s="96"/>
      <c r="F16" s="96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128"/>
      <c r="S16" s="128"/>
      <c r="T16" s="129"/>
      <c r="U16" s="1"/>
      <c r="V16" s="1"/>
      <c r="W16" s="1"/>
      <c r="X16" s="1"/>
      <c r="Y16" s="1"/>
    </row>
    <row r="17" spans="1:25">
      <c r="A17" s="98" t="s">
        <v>39</v>
      </c>
      <c r="B17" s="99" t="s">
        <v>40</v>
      </c>
      <c r="C17" s="96"/>
      <c r="D17" s="96"/>
      <c r="E17" s="96"/>
      <c r="F17" s="96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129"/>
      <c r="U17" s="1"/>
      <c r="V17" s="1"/>
      <c r="W17" s="1"/>
      <c r="X17" s="1"/>
      <c r="Y17" s="1"/>
    </row>
    <row r="18" spans="1:25">
      <c r="A18" s="98" t="s">
        <v>41</v>
      </c>
      <c r="B18" s="99" t="s">
        <v>42</v>
      </c>
      <c r="C18" s="96"/>
      <c r="D18" s="96"/>
      <c r="E18" s="96"/>
      <c r="F18" s="96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129"/>
      <c r="U18" s="1"/>
      <c r="V18" s="1"/>
      <c r="W18" s="1"/>
      <c r="X18" s="1"/>
      <c r="Y18" s="1"/>
    </row>
    <row r="19" spans="1:25">
      <c r="A19" s="98" t="s">
        <v>43</v>
      </c>
      <c r="B19" s="99" t="s">
        <v>44</v>
      </c>
      <c r="C19" s="96"/>
      <c r="D19" s="96"/>
      <c r="E19" s="96"/>
      <c r="F19" s="96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129"/>
      <c r="U19" s="1"/>
      <c r="V19" s="1"/>
      <c r="W19" s="1"/>
      <c r="X19" s="1"/>
      <c r="Y19" s="1"/>
    </row>
    <row r="20" spans="1:25">
      <c r="A20" s="98" t="s">
        <v>45</v>
      </c>
      <c r="B20" s="99" t="s">
        <v>46</v>
      </c>
      <c r="C20" s="96"/>
      <c r="D20" s="96"/>
      <c r="E20" s="96"/>
      <c r="F20" s="96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129"/>
      <c r="U20" s="1"/>
      <c r="V20" s="1"/>
      <c r="W20" s="1"/>
      <c r="X20" s="1"/>
      <c r="Y20" s="1"/>
    </row>
    <row r="21" spans="1:25">
      <c r="A21" s="98" t="s">
        <v>47</v>
      </c>
      <c r="B21" s="99" t="s">
        <v>48</v>
      </c>
      <c r="C21" s="96"/>
      <c r="D21" s="96"/>
      <c r="E21" s="96"/>
      <c r="F21" s="96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129"/>
      <c r="U21" s="1"/>
      <c r="V21" s="1"/>
      <c r="W21" s="1"/>
      <c r="X21" s="1"/>
      <c r="Y21" s="1"/>
    </row>
    <row r="22" spans="1:25">
      <c r="A22" s="98" t="s">
        <v>49</v>
      </c>
      <c r="B22" s="99" t="s">
        <v>50</v>
      </c>
      <c r="C22" s="96"/>
      <c r="D22" s="96"/>
      <c r="E22" s="96"/>
      <c r="F22" s="96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129"/>
      <c r="U22" s="1"/>
      <c r="V22" s="1"/>
      <c r="W22" s="1"/>
      <c r="X22" s="1"/>
      <c r="Y22" s="1"/>
    </row>
    <row r="23" spans="1:25">
      <c r="A23" s="100" t="s">
        <v>51</v>
      </c>
      <c r="B23" s="101"/>
      <c r="C23" s="96"/>
      <c r="D23" s="96"/>
      <c r="E23" s="96"/>
      <c r="F23" s="96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129"/>
      <c r="U23" s="1"/>
      <c r="V23" s="1"/>
      <c r="W23" s="1"/>
      <c r="X23" s="1"/>
      <c r="Y23" s="1"/>
    </row>
    <row r="24" spans="1:25">
      <c r="A24" s="102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30"/>
      <c r="U24" s="1"/>
      <c r="V24" s="1"/>
      <c r="W24" s="1"/>
      <c r="X24" s="1"/>
      <c r="Y24" s="1"/>
    </row>
    <row r="25" spans="1:20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</row>
    <row r="26" spans="1:20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</row>
    <row r="27" spans="1:20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</row>
    <row r="28" spans="1:20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</sheetData>
  <mergeCells count="3">
    <mergeCell ref="P11:Q11"/>
    <mergeCell ref="P12:Q12"/>
    <mergeCell ref="P13:Q13"/>
  </mergeCells>
  <conditionalFormatting sqref="K9">
    <cfRule type="cellIs" dxfId="0" priority="10" stopIfTrue="1" operator="between">
      <formula>5</formula>
      <formula>4</formula>
    </cfRule>
    <cfRule type="cellIs" dxfId="1" priority="11" stopIfTrue="1" operator="equal">
      <formula>3</formula>
    </cfRule>
    <cfRule type="cellIs" dxfId="2" priority="12" stopIfTrue="1" operator="between">
      <formula>0</formula>
      <formula>2</formula>
    </cfRule>
  </conditionalFormatting>
  <conditionalFormatting sqref="L9">
    <cfRule type="cellIs" dxfId="0" priority="4" stopIfTrue="1" operator="between">
      <formula>5</formula>
      <formula>4</formula>
    </cfRule>
    <cfRule type="cellIs" dxfId="1" priority="5" stopIfTrue="1" operator="equal">
      <formula>3</formula>
    </cfRule>
    <cfRule type="cellIs" dxfId="2" priority="6" stopIfTrue="1" operator="between">
      <formula>0</formula>
      <formula>2</formula>
    </cfRule>
  </conditionalFormatting>
  <conditionalFormatting sqref="M9">
    <cfRule type="cellIs" dxfId="0" priority="7" stopIfTrue="1" operator="between">
      <formula>5</formula>
      <formula>4</formula>
    </cfRule>
    <cfRule type="cellIs" dxfId="1" priority="8" stopIfTrue="1" operator="equal">
      <formula>3</formula>
    </cfRule>
    <cfRule type="cellIs" dxfId="2" priority="9" stopIfTrue="1" operator="between">
      <formula>0</formula>
      <formula>2</formula>
    </cfRule>
  </conditionalFormatting>
  <conditionalFormatting sqref="N9">
    <cfRule type="cellIs" dxfId="0" priority="1" stopIfTrue="1" operator="between">
      <formula>5</formula>
      <formula>4</formula>
    </cfRule>
    <cfRule type="cellIs" dxfId="1" priority="2" stopIfTrue="1" operator="equal">
      <formula>3</formula>
    </cfRule>
    <cfRule type="cellIs" dxfId="2" priority="3" stopIfTrue="1" operator="between">
      <formula>0</formula>
      <formula>2</formula>
    </cfRule>
  </conditionalFormatting>
  <conditionalFormatting sqref="R13">
    <cfRule type="cellIs" dxfId="3" priority="25" operator="greaterThan">
      <formula>0.8</formula>
    </cfRule>
  </conditionalFormatting>
  <conditionalFormatting sqref="T4:T9">
    <cfRule type="cellIs" dxfId="4" priority="21" stopIfTrue="1" operator="lessThan">
      <formula>0.6</formula>
    </cfRule>
  </conditionalFormatting>
  <conditionalFormatting sqref="I9:J9 F7 F4:N4 G6:O7 F8:H9 I8:L8 F5:M6">
    <cfRule type="cellIs" dxfId="0" priority="29" stopIfTrue="1" operator="between">
      <formula>5</formula>
      <formula>4</formula>
    </cfRule>
    <cfRule type="cellIs" dxfId="1" priority="30" stopIfTrue="1" operator="equal">
      <formula>3</formula>
    </cfRule>
    <cfRule type="cellIs" dxfId="2" priority="31" stopIfTrue="1" operator="between">
      <formula>0</formula>
      <formula>2</formula>
    </cfRule>
  </conditionalFormatting>
  <pageMargins left="0.509027777777778" right="0.309027777777778" top="0.55" bottom="0.55" header="0.309027777777778" footer="0.309027777777778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6"/>
  <sheetViews>
    <sheetView topLeftCell="A53" workbookViewId="0">
      <selection activeCell="B64" sqref="B64"/>
    </sheetView>
  </sheetViews>
  <sheetFormatPr defaultColWidth="9" defaultRowHeight="11.25"/>
  <cols>
    <col min="1" max="1" width="3.625" style="24" customWidth="1"/>
    <col min="2" max="2" width="89.25" style="24" customWidth="1"/>
    <col min="3" max="3" width="6.125" style="24" customWidth="1"/>
    <col min="4" max="4" width="5.875" style="24" customWidth="1"/>
    <col min="5" max="5" width="5.125" style="24" customWidth="1"/>
    <col min="6" max="6" width="9" style="24" customWidth="1"/>
    <col min="7" max="16384" width="9" style="24"/>
  </cols>
  <sheetData>
    <row r="1" spans="1:4">
      <c r="A1" s="25" t="s">
        <v>30</v>
      </c>
      <c r="B1" s="26"/>
      <c r="C1" s="27"/>
      <c r="D1" s="27"/>
    </row>
    <row r="2" spans="1:4">
      <c r="A2" s="26"/>
      <c r="B2" s="26"/>
      <c r="C2" s="27"/>
      <c r="D2" s="27"/>
    </row>
    <row r="3" spans="1:4">
      <c r="A3" s="28">
        <v>1</v>
      </c>
      <c r="B3" s="29" t="s">
        <v>52</v>
      </c>
      <c r="C3" s="30">
        <v>4</v>
      </c>
      <c r="D3" s="27"/>
    </row>
    <row r="4" ht="22.5" spans="1:4">
      <c r="A4" s="28">
        <v>2</v>
      </c>
      <c r="B4" s="29" t="s">
        <v>53</v>
      </c>
      <c r="C4" s="30">
        <v>4</v>
      </c>
      <c r="D4" s="31"/>
    </row>
    <row r="5" ht="22.5" spans="1:4">
      <c r="A5" s="28">
        <v>3</v>
      </c>
      <c r="B5" s="32" t="s">
        <v>54</v>
      </c>
      <c r="C5" s="30">
        <v>3</v>
      </c>
      <c r="D5" s="31"/>
    </row>
    <row r="6" ht="22.5" spans="1:4">
      <c r="A6" s="28">
        <v>4</v>
      </c>
      <c r="B6" s="29" t="s">
        <v>55</v>
      </c>
      <c r="C6" s="30">
        <v>4</v>
      </c>
      <c r="D6" s="31"/>
    </row>
    <row r="7" spans="1:4">
      <c r="A7" s="28">
        <v>5</v>
      </c>
      <c r="B7" s="32" t="s">
        <v>56</v>
      </c>
      <c r="C7" s="30">
        <v>4</v>
      </c>
      <c r="D7" s="27"/>
    </row>
    <row r="8" ht="24.95" customHeight="1" spans="1:4">
      <c r="A8" s="28">
        <v>6</v>
      </c>
      <c r="B8" s="29" t="s">
        <v>57</v>
      </c>
      <c r="C8" s="30">
        <v>4</v>
      </c>
      <c r="D8" s="27"/>
    </row>
    <row r="9" ht="22.5" spans="1:4">
      <c r="A9" s="28">
        <v>7</v>
      </c>
      <c r="B9" s="32" t="s">
        <v>58</v>
      </c>
      <c r="C9" s="30">
        <v>4</v>
      </c>
      <c r="D9" s="33"/>
    </row>
    <row r="10" ht="22.5" spans="1:9">
      <c r="A10" s="28">
        <v>8</v>
      </c>
      <c r="B10" s="29" t="s">
        <v>59</v>
      </c>
      <c r="C10" s="30">
        <v>2</v>
      </c>
      <c r="D10" s="31" t="s">
        <v>60</v>
      </c>
      <c r="G10" s="33"/>
      <c r="H10" s="33"/>
      <c r="I10" s="33"/>
    </row>
    <row r="11" ht="22.5" spans="1:4">
      <c r="A11" s="28">
        <v>9</v>
      </c>
      <c r="B11" s="29" t="s">
        <v>61</v>
      </c>
      <c r="C11" s="30">
        <v>3</v>
      </c>
      <c r="D11" s="31"/>
    </row>
    <row r="12" spans="1:5">
      <c r="A12" s="26"/>
      <c r="B12" s="34"/>
      <c r="C12" s="35" t="s">
        <v>28</v>
      </c>
      <c r="D12" s="35" t="s">
        <v>27</v>
      </c>
      <c r="E12" s="36" t="s">
        <v>62</v>
      </c>
    </row>
    <row r="13" ht="112.5" spans="1:7">
      <c r="A13" s="26"/>
      <c r="B13" s="37" t="s">
        <v>63</v>
      </c>
      <c r="C13" s="38">
        <f>SUM(C3:C11)</f>
        <v>32</v>
      </c>
      <c r="D13" s="38">
        <f>COUNT(C3:C11)*5</f>
        <v>45</v>
      </c>
      <c r="E13" s="39">
        <f>IF(AND(C3="NA",C4="NA",C5="na",C6="NA",C7="NA",C8="na",C9="na",C10="na",C11="na"),"NA",MIN(C3:C11))</f>
        <v>2</v>
      </c>
      <c r="G13" s="40"/>
    </row>
    <row r="14" spans="1:4">
      <c r="A14" s="25" t="s">
        <v>31</v>
      </c>
      <c r="B14" s="26"/>
      <c r="C14" s="27"/>
      <c r="D14" s="27"/>
    </row>
    <row r="15" spans="1:4">
      <c r="A15" s="26"/>
      <c r="B15" s="26"/>
      <c r="C15" s="27"/>
      <c r="D15" s="27"/>
    </row>
    <row r="16" ht="22.5" spans="1:4">
      <c r="A16" s="28">
        <v>1</v>
      </c>
      <c r="B16" s="41" t="s">
        <v>64</v>
      </c>
      <c r="C16" s="42">
        <v>3</v>
      </c>
      <c r="D16" s="27"/>
    </row>
    <row r="17" ht="22.5" spans="1:4">
      <c r="A17" s="28">
        <v>2</v>
      </c>
      <c r="B17" s="43" t="s">
        <v>65</v>
      </c>
      <c r="C17" s="42">
        <v>4</v>
      </c>
      <c r="D17" s="27"/>
    </row>
    <row r="18" ht="22.5" spans="1:4">
      <c r="A18" s="28">
        <v>3</v>
      </c>
      <c r="B18" s="44" t="s">
        <v>66</v>
      </c>
      <c r="C18" s="42">
        <v>2</v>
      </c>
      <c r="D18" s="27"/>
    </row>
    <row r="19" ht="13.5" spans="1:4">
      <c r="A19" s="28">
        <v>4</v>
      </c>
      <c r="B19" s="44" t="s">
        <v>67</v>
      </c>
      <c r="C19" s="42">
        <v>3</v>
      </c>
      <c r="D19" s="27"/>
    </row>
    <row r="20" ht="22.5" spans="1:4">
      <c r="A20" s="28">
        <v>5</v>
      </c>
      <c r="B20" s="45" t="s">
        <v>68</v>
      </c>
      <c r="C20" s="42">
        <v>3</v>
      </c>
      <c r="D20" s="27"/>
    </row>
    <row r="21" ht="22.5" spans="1:4">
      <c r="A21" s="28">
        <v>6</v>
      </c>
      <c r="B21" s="44" t="s">
        <v>69</v>
      </c>
      <c r="C21" s="42">
        <v>3</v>
      </c>
      <c r="D21" s="27"/>
    </row>
    <row r="22" ht="22.5" spans="1:4">
      <c r="A22" s="28">
        <v>7</v>
      </c>
      <c r="B22" s="44" t="s">
        <v>70</v>
      </c>
      <c r="C22" s="42">
        <v>4</v>
      </c>
      <c r="D22" s="27"/>
    </row>
    <row r="23" ht="27.95" customHeight="1" spans="1:4">
      <c r="A23" s="28">
        <v>8</v>
      </c>
      <c r="B23" s="44" t="s">
        <v>71</v>
      </c>
      <c r="C23" s="42" t="s">
        <v>72</v>
      </c>
      <c r="D23" s="27"/>
    </row>
    <row r="24" spans="1:5">
      <c r="A24" s="46"/>
      <c r="B24" s="34"/>
      <c r="C24" s="35" t="s">
        <v>28</v>
      </c>
      <c r="D24" s="35" t="s">
        <v>27</v>
      </c>
      <c r="E24" s="36" t="s">
        <v>62</v>
      </c>
    </row>
    <row r="25" ht="101.25" spans="1:5">
      <c r="A25" s="26"/>
      <c r="B25" s="37" t="s">
        <v>73</v>
      </c>
      <c r="C25" s="38">
        <f>SUM(C16:C23)</f>
        <v>22</v>
      </c>
      <c r="D25" s="38">
        <f>COUNT(C16:C23)*5</f>
        <v>35</v>
      </c>
      <c r="E25" s="39">
        <f>IF(AND(C16="na",C17="na",C18="na",C19="na",C20="na",C21="na",C22="na",C23="na"),"NA",MIN(C16:C23))</f>
        <v>2</v>
      </c>
    </row>
    <row r="26" spans="1:4">
      <c r="A26" s="25" t="s">
        <v>32</v>
      </c>
      <c r="B26" s="26"/>
      <c r="C26" s="27"/>
      <c r="D26" s="27"/>
    </row>
    <row r="27" spans="1:4">
      <c r="A27" s="26"/>
      <c r="B27" s="47"/>
      <c r="C27" s="27"/>
      <c r="D27" s="27"/>
    </row>
    <row r="28" spans="1:4">
      <c r="A28" s="28">
        <v>1</v>
      </c>
      <c r="B28" s="32" t="s">
        <v>74</v>
      </c>
      <c r="C28" s="48">
        <v>3</v>
      </c>
      <c r="D28" s="27"/>
    </row>
    <row r="29" ht="22.5" spans="1:4">
      <c r="A29" s="28">
        <v>2</v>
      </c>
      <c r="B29" s="29" t="s">
        <v>75</v>
      </c>
      <c r="C29" s="48">
        <v>2</v>
      </c>
      <c r="D29" s="27"/>
    </row>
    <row r="30" ht="22.5" spans="1:4">
      <c r="A30" s="28">
        <v>3</v>
      </c>
      <c r="B30" s="29" t="s">
        <v>76</v>
      </c>
      <c r="C30" s="48">
        <v>3</v>
      </c>
      <c r="D30" s="27"/>
    </row>
    <row r="31" ht="22.5" spans="1:4">
      <c r="A31" s="28">
        <v>4</v>
      </c>
      <c r="B31" s="29" t="s">
        <v>77</v>
      </c>
      <c r="C31" s="48">
        <v>4</v>
      </c>
      <c r="D31" s="27"/>
    </row>
    <row r="32" ht="22.5" spans="1:4">
      <c r="A32" s="28">
        <v>5</v>
      </c>
      <c r="B32" s="32" t="s">
        <v>78</v>
      </c>
      <c r="C32" s="48">
        <v>4</v>
      </c>
      <c r="D32" s="27"/>
    </row>
    <row r="33" ht="22.5" spans="1:4">
      <c r="A33" s="28">
        <v>6</v>
      </c>
      <c r="B33" s="32" t="s">
        <v>79</v>
      </c>
      <c r="C33" s="48">
        <v>4</v>
      </c>
      <c r="D33" s="27"/>
    </row>
    <row r="34" ht="22.5" spans="1:4">
      <c r="A34" s="28">
        <v>7</v>
      </c>
      <c r="B34" s="29" t="s">
        <v>80</v>
      </c>
      <c r="C34" s="48">
        <v>4</v>
      </c>
      <c r="D34" s="27"/>
    </row>
    <row r="35" ht="22.5" spans="1:4">
      <c r="A35" s="28">
        <v>8</v>
      </c>
      <c r="B35" s="32" t="s">
        <v>81</v>
      </c>
      <c r="C35" s="48">
        <v>3</v>
      </c>
      <c r="D35" s="27"/>
    </row>
    <row r="36" ht="36" customHeight="1" spans="1:4">
      <c r="A36" s="28">
        <v>9</v>
      </c>
      <c r="B36" s="29" t="s">
        <v>82</v>
      </c>
      <c r="C36" s="48">
        <v>3</v>
      </c>
      <c r="D36" s="27"/>
    </row>
    <row r="37" ht="22.5" spans="1:4">
      <c r="A37" s="28">
        <v>10</v>
      </c>
      <c r="B37" s="49" t="s">
        <v>83</v>
      </c>
      <c r="C37" s="28">
        <v>4</v>
      </c>
      <c r="D37" s="27"/>
    </row>
    <row r="38" spans="1:5">
      <c r="A38" s="46"/>
      <c r="B38" s="47"/>
      <c r="C38" s="35" t="s">
        <v>28</v>
      </c>
      <c r="D38" s="35" t="s">
        <v>27</v>
      </c>
      <c r="E38" s="36" t="s">
        <v>62</v>
      </c>
    </row>
    <row r="39" ht="135" spans="1:5">
      <c r="A39" s="46"/>
      <c r="B39" s="37" t="s">
        <v>84</v>
      </c>
      <c r="C39" s="38">
        <f>SUM(C28:C37)</f>
        <v>34</v>
      </c>
      <c r="D39" s="38">
        <f>COUNT(C28:C37)*5</f>
        <v>50</v>
      </c>
      <c r="E39" s="39">
        <f>IF(AND(C28="na",C29="NA",C30="na",C31="na",C32="na",C33="na",C34="na",C35="na",C36="na",C37="na"),"NA",MIN(C28:C37))</f>
        <v>2</v>
      </c>
    </row>
    <row r="40" spans="1:4">
      <c r="A40" s="50" t="s">
        <v>33</v>
      </c>
      <c r="B40" s="26"/>
      <c r="C40" s="27"/>
      <c r="D40" s="27"/>
    </row>
    <row r="41" spans="1:4">
      <c r="A41" s="46"/>
      <c r="B41" s="26"/>
      <c r="C41" s="27"/>
      <c r="D41" s="27"/>
    </row>
    <row r="42" spans="1:4">
      <c r="A42" s="28">
        <v>1</v>
      </c>
      <c r="B42" s="32" t="s">
        <v>85</v>
      </c>
      <c r="C42" s="48">
        <v>1</v>
      </c>
      <c r="D42" s="27"/>
    </row>
    <row r="43" spans="1:4">
      <c r="A43" s="28">
        <v>2</v>
      </c>
      <c r="B43" s="51" t="s">
        <v>86</v>
      </c>
      <c r="C43" s="48">
        <v>4</v>
      </c>
      <c r="D43" s="27"/>
    </row>
    <row r="44" ht="24.95" customHeight="1" spans="1:4">
      <c r="A44" s="28">
        <v>3</v>
      </c>
      <c r="B44" s="29" t="s">
        <v>87</v>
      </c>
      <c r="C44" s="48">
        <v>4</v>
      </c>
      <c r="D44" s="27"/>
    </row>
    <row r="45" spans="1:4">
      <c r="A45" s="28">
        <v>4</v>
      </c>
      <c r="B45" s="29" t="s">
        <v>88</v>
      </c>
      <c r="C45" s="48">
        <v>3</v>
      </c>
      <c r="D45" s="27"/>
    </row>
    <row r="46" ht="22.5" spans="1:4">
      <c r="A46" s="28">
        <v>5</v>
      </c>
      <c r="B46" s="29" t="s">
        <v>89</v>
      </c>
      <c r="C46" s="48">
        <v>4</v>
      </c>
      <c r="D46" s="27"/>
    </row>
    <row r="47" spans="1:4">
      <c r="A47" s="28">
        <v>6</v>
      </c>
      <c r="B47" s="29" t="s">
        <v>90</v>
      </c>
      <c r="C47" s="48">
        <v>3</v>
      </c>
      <c r="D47" s="27"/>
    </row>
    <row r="48" ht="22.5" spans="1:4">
      <c r="A48" s="28">
        <v>7</v>
      </c>
      <c r="B48" s="29" t="s">
        <v>91</v>
      </c>
      <c r="C48" s="48">
        <v>4</v>
      </c>
      <c r="D48" s="27"/>
    </row>
    <row r="49" ht="36" customHeight="1" spans="1:4">
      <c r="A49" s="28">
        <v>8</v>
      </c>
      <c r="B49" s="29" t="s">
        <v>92</v>
      </c>
      <c r="C49" s="48">
        <v>3</v>
      </c>
      <c r="D49" s="27"/>
    </row>
    <row r="50" ht="22.5" spans="1:4">
      <c r="A50" s="28">
        <v>9</v>
      </c>
      <c r="B50" s="32" t="s">
        <v>93</v>
      </c>
      <c r="C50" s="48">
        <v>4</v>
      </c>
      <c r="D50" s="27"/>
    </row>
    <row r="51" ht="22.5" spans="1:4">
      <c r="A51" s="28">
        <v>10</v>
      </c>
      <c r="B51" s="49" t="s">
        <v>94</v>
      </c>
      <c r="C51" s="28">
        <v>3</v>
      </c>
      <c r="D51" s="27"/>
    </row>
    <row r="52" spans="1:5">
      <c r="A52" s="52"/>
      <c r="B52" s="34"/>
      <c r="C52" s="35" t="s">
        <v>28</v>
      </c>
      <c r="D52" s="35" t="s">
        <v>27</v>
      </c>
      <c r="E52" s="36" t="s">
        <v>62</v>
      </c>
    </row>
    <row r="53" ht="123.75" spans="1:5">
      <c r="A53" s="52"/>
      <c r="B53" s="37" t="s">
        <v>95</v>
      </c>
      <c r="C53" s="38">
        <f>SUM(C42:C51)</f>
        <v>33</v>
      </c>
      <c r="D53" s="38">
        <f>COUNT(C42:C51)*5</f>
        <v>50</v>
      </c>
      <c r="E53" s="39">
        <f>IF(AND(C42="NA",C43="NA",C44="na",C45="na",C46="na",C47="na",C48="na",C49="na",C50="na",C51="na"),"NA",MIN(C42:C51))</f>
        <v>1</v>
      </c>
    </row>
    <row r="54" spans="1:4">
      <c r="A54" s="50" t="s">
        <v>34</v>
      </c>
      <c r="B54" s="26"/>
      <c r="C54" s="27"/>
      <c r="D54" s="27"/>
    </row>
    <row r="55" spans="1:4">
      <c r="A55" s="52"/>
      <c r="B55" s="26"/>
      <c r="C55" s="27"/>
      <c r="D55" s="27"/>
    </row>
    <row r="56" ht="22.5" spans="1:4">
      <c r="A56" s="28">
        <v>1</v>
      </c>
      <c r="B56" s="32" t="s">
        <v>96</v>
      </c>
      <c r="C56" s="30">
        <v>3</v>
      </c>
      <c r="D56" s="27"/>
    </row>
    <row r="57" ht="22.5" spans="1:4">
      <c r="A57" s="28">
        <v>2</v>
      </c>
      <c r="B57" s="29" t="s">
        <v>97</v>
      </c>
      <c r="C57" s="30">
        <v>3</v>
      </c>
      <c r="D57" s="27"/>
    </row>
    <row r="58" ht="22.5" spans="1:4">
      <c r="A58" s="28">
        <v>3</v>
      </c>
      <c r="B58" s="29" t="s">
        <v>98</v>
      </c>
      <c r="C58" s="30">
        <v>4</v>
      </c>
      <c r="D58" s="27"/>
    </row>
    <row r="59" ht="22.5" spans="1:4">
      <c r="A59" s="28">
        <v>4</v>
      </c>
      <c r="B59" s="29" t="s">
        <v>99</v>
      </c>
      <c r="C59" s="30">
        <v>2</v>
      </c>
      <c r="D59" s="27"/>
    </row>
    <row r="60" ht="22.5" spans="1:9">
      <c r="A60" s="28">
        <v>5</v>
      </c>
      <c r="B60" s="29" t="s">
        <v>100</v>
      </c>
      <c r="C60" s="30">
        <v>2</v>
      </c>
      <c r="D60" s="27"/>
      <c r="I60" s="54"/>
    </row>
    <row r="61" ht="22.5" spans="1:4">
      <c r="A61" s="28">
        <v>6</v>
      </c>
      <c r="B61" s="29" t="s">
        <v>101</v>
      </c>
      <c r="C61" s="30">
        <v>4</v>
      </c>
      <c r="D61" s="27"/>
    </row>
    <row r="62" ht="22.5" spans="1:4">
      <c r="A62" s="28">
        <v>7</v>
      </c>
      <c r="B62" s="29" t="s">
        <v>102</v>
      </c>
      <c r="C62" s="30">
        <v>3</v>
      </c>
      <c r="D62" s="27"/>
    </row>
    <row r="63" spans="1:5">
      <c r="A63" s="52"/>
      <c r="B63" s="34"/>
      <c r="C63" s="35" t="s">
        <v>28</v>
      </c>
      <c r="D63" s="35" t="s">
        <v>27</v>
      </c>
      <c r="E63" s="36" t="s">
        <v>62</v>
      </c>
    </row>
    <row r="64" ht="90" spans="1:5">
      <c r="A64" s="52"/>
      <c r="B64" s="53" t="s">
        <v>103</v>
      </c>
      <c r="C64" s="38">
        <f>SUM(C56:C62)</f>
        <v>21</v>
      </c>
      <c r="D64" s="38">
        <f>COUNT(C56:C62)*5</f>
        <v>35</v>
      </c>
      <c r="E64" s="39">
        <f>IF(AND(C56="na",C57="na",C58="na",C59="na",C60="na",C61="na",C62="na",),"NA",MIN(C56:C62))</f>
        <v>2</v>
      </c>
    </row>
    <row r="65" spans="1:4">
      <c r="A65" s="50" t="s">
        <v>35</v>
      </c>
      <c r="B65" s="26"/>
      <c r="C65" s="27"/>
      <c r="D65" s="27"/>
    </row>
    <row r="66" spans="1:2">
      <c r="A66" s="52"/>
      <c r="B66" s="47"/>
    </row>
    <row r="67" ht="21" customHeight="1" spans="1:4">
      <c r="A67" s="28">
        <v>1</v>
      </c>
      <c r="B67" s="55" t="s">
        <v>104</v>
      </c>
      <c r="C67" s="42">
        <v>4</v>
      </c>
      <c r="D67" s="27"/>
    </row>
    <row r="68" ht="24.95" customHeight="1" spans="1:4">
      <c r="A68" s="28">
        <v>2</v>
      </c>
      <c r="B68" s="29" t="s">
        <v>105</v>
      </c>
      <c r="C68" s="42">
        <v>4</v>
      </c>
      <c r="D68" s="27"/>
    </row>
    <row r="69" ht="13.5" spans="1:4">
      <c r="A69" s="28">
        <v>3</v>
      </c>
      <c r="B69" s="29" t="s">
        <v>106</v>
      </c>
      <c r="C69" s="42">
        <v>4</v>
      </c>
      <c r="D69" s="31"/>
    </row>
    <row r="70" ht="22.5" spans="1:4">
      <c r="A70" s="28">
        <v>4</v>
      </c>
      <c r="B70" s="29" t="s">
        <v>107</v>
      </c>
      <c r="C70" s="42">
        <v>4</v>
      </c>
      <c r="D70" s="27"/>
    </row>
    <row r="71" ht="24" customHeight="1" spans="1:4">
      <c r="A71" s="28">
        <v>5</v>
      </c>
      <c r="B71" s="32" t="s">
        <v>108</v>
      </c>
      <c r="C71" s="42">
        <v>4</v>
      </c>
      <c r="D71" s="27"/>
    </row>
    <row r="72" ht="22.5" spans="1:4">
      <c r="A72" s="28">
        <v>6</v>
      </c>
      <c r="B72" s="32" t="s">
        <v>109</v>
      </c>
      <c r="C72" s="42">
        <v>4</v>
      </c>
      <c r="D72" s="27"/>
    </row>
    <row r="73" ht="22.5" spans="1:4">
      <c r="A73" s="28">
        <v>7</v>
      </c>
      <c r="B73" s="29" t="s">
        <v>110</v>
      </c>
      <c r="C73" s="42">
        <v>4</v>
      </c>
      <c r="D73" s="27"/>
    </row>
    <row r="74" ht="22.5" spans="1:4">
      <c r="A74" s="28">
        <v>8</v>
      </c>
      <c r="B74" s="32" t="s">
        <v>111</v>
      </c>
      <c r="C74" s="42" t="s">
        <v>72</v>
      </c>
      <c r="D74" s="27"/>
    </row>
    <row r="75" ht="24" customHeight="1" spans="1:4">
      <c r="A75" s="28">
        <v>9</v>
      </c>
      <c r="B75" s="49" t="s">
        <v>112</v>
      </c>
      <c r="C75" s="42">
        <v>4</v>
      </c>
      <c r="D75" s="27"/>
    </row>
    <row r="76" spans="1:5">
      <c r="A76" s="52"/>
      <c r="B76" s="26"/>
      <c r="C76" s="56" t="s">
        <v>28</v>
      </c>
      <c r="D76" s="35" t="s">
        <v>27</v>
      </c>
      <c r="E76" s="36" t="s">
        <v>62</v>
      </c>
    </row>
    <row r="77" ht="112.5" spans="1:5">
      <c r="A77" s="52"/>
      <c r="B77" s="53" t="s">
        <v>113</v>
      </c>
      <c r="C77" s="38">
        <f>SUM(C67:C75)</f>
        <v>32</v>
      </c>
      <c r="D77" s="38">
        <f>COUNT(C67:C75)*5</f>
        <v>40</v>
      </c>
      <c r="E77" s="39">
        <f>IF(AND(C67="na",C68="na",C69="na",C70="na",C71="na",C72="na",C73="na",C74="na",C75="na"),"NA",MIN(C67:C75))</f>
        <v>4</v>
      </c>
    </row>
    <row r="78" spans="1:4">
      <c r="A78" s="57"/>
      <c r="B78" s="27"/>
      <c r="C78" s="27"/>
      <c r="D78" s="27"/>
    </row>
    <row r="79" spans="1:5">
      <c r="A79" s="57"/>
      <c r="B79" s="58" t="s">
        <v>114</v>
      </c>
      <c r="C79" s="35" t="s">
        <v>28</v>
      </c>
      <c r="D79" s="35" t="s">
        <v>27</v>
      </c>
      <c r="E79" s="36" t="s">
        <v>62</v>
      </c>
    </row>
    <row r="80" spans="1:5">
      <c r="A80" s="27"/>
      <c r="B80" s="27"/>
      <c r="C80" s="38">
        <f>(C13+C25+C39+C53+C64+C77)</f>
        <v>174</v>
      </c>
      <c r="D80" s="38">
        <f>(D77+D64+D53+D39+D25+D13)</f>
        <v>255</v>
      </c>
      <c r="E80" s="39">
        <f>MIN(C3:C11,C16:C23,C28:C37,C43:C51,C56:C62,C67:C71)</f>
        <v>2</v>
      </c>
    </row>
    <row r="81" spans="1:4">
      <c r="A81" s="27"/>
      <c r="B81" s="27"/>
      <c r="C81" s="27"/>
      <c r="D81" s="27"/>
    </row>
    <row r="82" spans="1:4">
      <c r="A82" s="27"/>
      <c r="B82" s="26"/>
      <c r="C82" s="27"/>
      <c r="D82" s="59"/>
    </row>
    <row r="83" spans="1:4">
      <c r="A83" s="27"/>
      <c r="B83" s="27"/>
      <c r="C83" s="27"/>
      <c r="D83" s="27"/>
    </row>
    <row r="84" spans="1:4">
      <c r="A84" s="27"/>
      <c r="B84" s="27"/>
      <c r="C84" s="27"/>
      <c r="D84" s="27"/>
    </row>
    <row r="85" spans="1:4">
      <c r="A85" s="27"/>
      <c r="B85" s="27"/>
      <c r="C85" s="27"/>
      <c r="D85" s="27"/>
    </row>
    <row r="86" spans="1:4">
      <c r="A86" s="27"/>
      <c r="B86" s="27"/>
      <c r="C86" s="27"/>
      <c r="D86" s="27"/>
    </row>
    <row r="87" spans="1:4">
      <c r="A87" s="27"/>
      <c r="B87" s="27"/>
      <c r="C87" s="27"/>
      <c r="D87" s="27"/>
    </row>
    <row r="88" spans="1:4">
      <c r="A88" s="27"/>
      <c r="B88" s="27"/>
      <c r="C88" s="27"/>
      <c r="D88" s="27"/>
    </row>
    <row r="89" spans="1:4">
      <c r="A89" s="27"/>
      <c r="B89" s="27"/>
      <c r="C89" s="27"/>
      <c r="D89" s="27"/>
    </row>
    <row r="90" spans="1:4">
      <c r="A90" s="27"/>
      <c r="B90" s="27"/>
      <c r="C90" s="27"/>
      <c r="D90" s="27"/>
    </row>
    <row r="91" spans="1:4">
      <c r="A91" s="27"/>
      <c r="B91" s="27"/>
      <c r="C91" s="27"/>
      <c r="D91" s="27"/>
    </row>
    <row r="92" spans="1:4">
      <c r="A92" s="27"/>
      <c r="B92" s="27"/>
      <c r="C92" s="27"/>
      <c r="D92" s="27"/>
    </row>
    <row r="93" spans="1:4">
      <c r="A93" s="27"/>
      <c r="B93" s="27"/>
      <c r="C93" s="27"/>
      <c r="D93" s="27"/>
    </row>
    <row r="94" spans="1:4">
      <c r="A94" s="27"/>
      <c r="B94" s="27"/>
      <c r="C94" s="27"/>
      <c r="D94" s="27"/>
    </row>
    <row r="95" spans="1:4">
      <c r="A95" s="27"/>
      <c r="B95" s="27"/>
      <c r="C95" s="27"/>
      <c r="D95" s="27"/>
    </row>
    <row r="96" spans="1:4">
      <c r="A96" s="27"/>
      <c r="B96" s="27"/>
      <c r="C96" s="27"/>
      <c r="D96" s="27"/>
    </row>
  </sheetData>
  <conditionalFormatting sqref="C3:C11">
    <cfRule type="cellIs" dxfId="5" priority="22" operator="greaterThan">
      <formula>3</formula>
    </cfRule>
    <cfRule type="cellIs" dxfId="4" priority="23" operator="lessThan">
      <formula>3</formula>
    </cfRule>
    <cfRule type="cellIs" dxfId="6" priority="24" operator="equal">
      <formula>3</formula>
    </cfRule>
  </conditionalFormatting>
  <conditionalFormatting sqref="C16:C23">
    <cfRule type="cellIs" dxfId="5" priority="25" operator="greaterThan">
      <formula>3</formula>
    </cfRule>
    <cfRule type="cellIs" dxfId="4" priority="26" operator="lessThan">
      <formula>3</formula>
    </cfRule>
    <cfRule type="cellIs" dxfId="6" priority="27" operator="equal">
      <formula>3</formula>
    </cfRule>
  </conditionalFormatting>
  <conditionalFormatting sqref="C43:C51">
    <cfRule type="cellIs" dxfId="5" priority="70" operator="greaterThan">
      <formula>3</formula>
    </cfRule>
    <cfRule type="cellIs" dxfId="4" priority="71" operator="lessThan">
      <formula>3</formula>
    </cfRule>
    <cfRule type="cellIs" dxfId="6" priority="72" operator="equal">
      <formula>3</formula>
    </cfRule>
  </conditionalFormatting>
  <conditionalFormatting sqref="C56:C62">
    <cfRule type="cellIs" dxfId="5" priority="1" operator="greaterThan">
      <formula>3</formula>
    </cfRule>
    <cfRule type="cellIs" dxfId="4" priority="2" operator="lessThan">
      <formula>3</formula>
    </cfRule>
    <cfRule type="cellIs" dxfId="6" priority="3" operator="equal">
      <formula>3</formula>
    </cfRule>
  </conditionalFormatting>
  <conditionalFormatting sqref="C67:C75">
    <cfRule type="cellIs" dxfId="5" priority="46" operator="greaterThan">
      <formula>3</formula>
    </cfRule>
    <cfRule type="cellIs" dxfId="4" priority="47" operator="lessThan">
      <formula>3</formula>
    </cfRule>
    <cfRule type="cellIs" dxfId="6" priority="48" operator="equal">
      <formula>3</formula>
    </cfRule>
  </conditionalFormatting>
  <conditionalFormatting sqref="E80 E77 E64 E53 E39 E13 E25">
    <cfRule type="cellIs" dxfId="2" priority="97" stopIfTrue="1" operator="lessThan">
      <formula>3</formula>
    </cfRule>
    <cfRule type="cellIs" dxfId="1" priority="98" stopIfTrue="1" operator="equal">
      <formula>3</formula>
    </cfRule>
    <cfRule type="cellIs" dxfId="0" priority="99" stopIfTrue="1" operator="greaterThan">
      <formula>3</formula>
    </cfRule>
  </conditionalFormatting>
  <conditionalFormatting sqref="C28:C37 C42:C51">
    <cfRule type="cellIs" dxfId="5" priority="100" operator="greaterThan">
      <formula>3</formula>
    </cfRule>
    <cfRule type="cellIs" dxfId="4" priority="101" operator="lessThan">
      <formula>3</formula>
    </cfRule>
    <cfRule type="cellIs" dxfId="6" priority="102" operator="equal">
      <formula>3</formula>
    </cfRule>
  </conditionalFormatting>
  <conditionalFormatting sqref="C28:C37 C43:C51">
    <cfRule type="cellIs" dxfId="5" priority="67" operator="greaterThan">
      <formula>3</formula>
    </cfRule>
    <cfRule type="cellIs" dxfId="4" priority="68" operator="lessThan">
      <formula>3</formula>
    </cfRule>
    <cfRule type="cellIs" dxfId="6" priority="69" operator="equal">
      <formula>3</formula>
    </cfRule>
  </conditionalFormatting>
  <conditionalFormatting sqref="E77 E64 E53">
    <cfRule type="cellIs" dxfId="2" priority="88" stopIfTrue="1" operator="lessThan">
      <formula>3</formula>
    </cfRule>
    <cfRule type="cellIs" dxfId="1" priority="89" stopIfTrue="1" operator="equal">
      <formula>3</formula>
    </cfRule>
    <cfRule type="cellIs" dxfId="0" priority="90" stopIfTrue="1" operator="greaterThan">
      <formula>3</formula>
    </cfRule>
  </conditionalFormatting>
  <dataValidations count="1">
    <dataValidation type="list" allowBlank="1" showInputMessage="1" showErrorMessage="1" sqref="C3:C11 C16:C23 C28:C37 C42:C51 C56:C62 C67:C75 C65543:C65552 C65557:C65564 C65569:C65578 C65583:C65591 C65596:C65602 C65607:C65611 C131079:C131088 C131093:C131100 C131105:C131114 C131119:C131127 C131132:C131138 C131143:C131147 C196615:C196624 C196629:C196636 C196641:C196650 C196655:C196663 C196668:C196674 C196679:C196683 C262151:C262160 C262165:C262172 C262177:C262186 C262191:C262199 C262204:C262210 C262215:C262219 C327687:C327696 C327701:C327708 C327713:C327722 C327727:C327735 C327740:C327746 C327751:C327755 C393223:C393232 C393237:C393244 C393249:C393258 C393263:C393271 C393276:C393282 C393287:C393291 C458759:C458768 C458773:C458780 C458785:C458794 C458799:C458807 C458812:C458818 C458823:C458827 C524295:C524304 C524309:C524316 C524321:C524330 C524335:C524343 C524348:C524354 C524359:C524363 C589831:C589840 C589845:C589852 C589857:C589866 C589871:C589879 C589884:C589890 C589895:C589899 C655367:C655376 C655381:C655388 C655393:C655402 C655407:C655415 C655420:C655426 C655431:C655435 C720903:C720912 C720917:C720924 C720929:C720938 C720943:C720951 C720956:C720962 C720967:C720971 C786439:C786448 C786453:C786460 C786465:C786474 C786479:C786487 C786492:C786498 C786503:C786507 C851975:C851984 C851989:C851996 C852001:C852010 C852015:C852023 C852028:C852034 C852039:C852043 C917511:C917520 C917525:C917532 C917537:C917546 C917551:C917559 C917564:C917570 C917575:C917579 C983047:C983056 C983061:C983068 C983073:C983082 C983087:C983095 C983100:C983106 C983111:C983115 IY3:IY11 IY16:IY23 IY28:IY37 IY43:IY51 IY56:IY62 IY67:IY75 IY65543:IY65552 IY65557:IY65564 IY65569:IY65578 IY65583:IY65591 IY65596:IY65602 IY65607:IY65611 IY131079:IY131088 IY131093:IY131100 IY131105:IY131114 IY131119:IY131127 IY131132:IY131138 IY131143:IY131147 IY196615:IY196624 IY196629:IY196636 IY196641:IY196650 IY196655:IY196663 IY196668:IY196674 IY196679:IY196683 IY262151:IY262160 IY262165:IY262172 IY262177:IY262186 IY262191:IY262199 IY262204:IY262210 IY262215:IY262219 IY327687:IY327696 IY327701:IY327708 IY327713:IY327722 IY327727:IY327735 IY327740:IY327746 IY327751:IY327755 IY393223:IY393232 IY393237:IY393244 IY393249:IY393258 IY393263:IY393271 IY393276:IY393282 IY393287:IY393291 IY458759:IY458768 IY458773:IY458780 IY458785:IY458794 IY458799:IY458807 IY458812:IY458818 IY458823:IY458827 IY524295:IY524304 IY524309:IY524316 IY524321:IY524330 IY524335:IY524343 IY524348:IY524354 IY524359:IY524363 IY589831:IY589840 IY589845:IY589852 IY589857:IY589866 IY589871:IY589879 IY589884:IY589890 IY589895:IY589899 IY655367:IY655376 IY655381:IY655388 IY655393:IY655402 IY655407:IY655415 IY655420:IY655426 IY655431:IY655435 IY720903:IY720912 IY720917:IY720924 IY720929:IY720938 IY720943:IY720951 IY720956:IY720962 IY720967:IY720971 IY786439:IY786448 IY786453:IY786460 IY786465:IY786474 IY786479:IY786487 IY786492:IY786498 IY786503:IY786507 IY851975:IY851984 IY851989:IY851996 IY852001:IY852010 IY852015:IY852023 IY852028:IY852034 IY852039:IY852043 IY917511:IY917520 IY917525:IY917532 IY917537:IY917546 IY917551:IY917559 IY917564:IY917570 IY917575:IY917579 IY983047:IY983056 IY983061:IY983068 IY983073:IY983082 IY983087:IY983095 IY983100:IY983106 IY983111:IY983115 SU3:SU11 SU16:SU23 SU28:SU37 SU43:SU51 SU56:SU62 SU67:SU75 SU65543:SU65552 SU65557:SU65564 SU65569:SU65578 SU65583:SU65591 SU65596:SU65602 SU65607:SU65611 SU131079:SU131088 SU131093:SU131100 SU131105:SU131114 SU131119:SU131127 SU131132:SU131138 SU131143:SU131147 SU196615:SU196624 SU196629:SU196636 SU196641:SU196650 SU196655:SU196663 SU196668:SU196674 SU196679:SU196683 SU262151:SU262160 SU262165:SU262172 SU262177:SU262186 SU262191:SU262199 SU262204:SU262210 SU262215:SU262219 SU327687:SU327696 SU327701:SU327708 SU327713:SU327722 SU327727:SU327735 SU327740:SU327746 SU327751:SU327755 SU393223:SU393232 SU393237:SU393244 SU393249:SU393258 SU393263:SU393271 SU393276:SU393282 SU393287:SU393291 SU458759:SU458768 SU458773:SU458780 SU458785:SU458794 SU458799:SU458807 SU458812:SU458818 SU458823:SU458827 SU524295:SU524304 SU524309:SU524316 SU524321:SU524330 SU524335:SU524343 SU524348:SU524354 SU524359:SU524363 SU589831:SU589840 SU589845:SU589852 SU589857:SU589866 SU589871:SU589879 SU589884:SU589890 SU589895:SU589899 SU655367:SU655376 SU655381:SU655388 SU655393:SU655402 SU655407:SU655415 SU655420:SU655426 SU655431:SU655435 SU720903:SU720912 SU720917:SU720924 SU720929:SU720938 SU720943:SU720951 SU720956:SU720962 SU720967:SU720971 SU786439:SU786448 SU786453:SU786460 SU786465:SU786474 SU786479:SU786487 SU786492:SU786498 SU786503:SU786507 SU851975:SU851984 SU851989:SU851996 SU852001:SU852010 SU852015:SU852023 SU852028:SU852034 SU852039:SU852043 SU917511:SU917520 SU917525:SU917532 SU917537:SU917546 SU917551:SU917559 SU917564:SU917570 SU917575:SU917579 SU983047:SU983056 SU983061:SU983068 SU983073:SU983082 SU983087:SU983095 SU983100:SU983106 SU983111:SU983115 ACQ3:ACQ11 ACQ16:ACQ23 ACQ28:ACQ37 ACQ43:ACQ51 ACQ56:ACQ62 ACQ67:ACQ75 ACQ65543:ACQ65552 ACQ65557:ACQ65564 ACQ65569:ACQ65578 ACQ65583:ACQ65591 ACQ65596:ACQ65602 ACQ65607:ACQ65611 ACQ131079:ACQ131088 ACQ131093:ACQ131100 ACQ131105:ACQ131114 ACQ131119:ACQ131127 ACQ131132:ACQ131138 ACQ131143:ACQ131147 ACQ196615:ACQ196624 ACQ196629:ACQ196636 ACQ196641:ACQ196650 ACQ196655:ACQ196663 ACQ196668:ACQ196674 ACQ196679:ACQ196683 ACQ262151:ACQ262160 ACQ262165:ACQ262172 ACQ262177:ACQ262186 ACQ262191:ACQ262199 ACQ262204:ACQ262210 ACQ262215:ACQ262219 ACQ327687:ACQ327696 ACQ327701:ACQ327708 ACQ327713:ACQ327722 ACQ327727:ACQ327735 ACQ327740:ACQ327746 ACQ327751:ACQ327755 ACQ393223:ACQ393232 ACQ393237:ACQ393244 ACQ393249:ACQ393258 ACQ393263:ACQ393271 ACQ393276:ACQ393282 ACQ393287:ACQ393291 ACQ458759:ACQ458768 ACQ458773:ACQ458780 ACQ458785:ACQ458794 ACQ458799:ACQ458807 ACQ458812:ACQ458818 ACQ458823:ACQ458827 ACQ524295:ACQ524304 ACQ524309:ACQ524316 ACQ524321:ACQ524330 ACQ524335:ACQ524343 ACQ524348:ACQ524354 ACQ524359:ACQ524363 ACQ589831:ACQ589840 ACQ589845:ACQ589852 ACQ589857:ACQ589866 ACQ589871:ACQ589879 ACQ589884:ACQ589890 ACQ589895:ACQ589899 ACQ655367:ACQ655376 ACQ655381:ACQ655388 ACQ655393:ACQ655402 ACQ655407:ACQ655415 ACQ655420:ACQ655426 ACQ655431:ACQ655435 ACQ720903:ACQ720912 ACQ720917:ACQ720924 ACQ720929:ACQ720938 ACQ720943:ACQ720951 ACQ720956:ACQ720962 ACQ720967:ACQ720971 ACQ786439:ACQ786448 ACQ786453:ACQ786460 ACQ786465:ACQ786474 ACQ786479:ACQ786487 ACQ786492:ACQ786498 ACQ786503:ACQ786507 ACQ851975:ACQ851984 ACQ851989:ACQ851996 ACQ852001:ACQ852010 ACQ852015:ACQ852023 ACQ852028:ACQ852034 ACQ852039:ACQ852043 ACQ917511:ACQ917520 ACQ917525:ACQ917532 ACQ917537:ACQ917546 ACQ917551:ACQ917559 ACQ917564:ACQ917570 ACQ917575:ACQ917579 ACQ983047:ACQ983056 ACQ983061:ACQ983068 ACQ983073:ACQ983082 ACQ983087:ACQ983095 ACQ983100:ACQ983106 ACQ983111:ACQ983115 AMM3:AMM11 AMM16:AMM23 AMM28:AMM37 AMM43:AMM51 AMM56:AMM62 AMM67:AMM75 AMM65543:AMM65552 AMM65557:AMM65564 AMM65569:AMM65578 AMM65583:AMM65591 AMM65596:AMM65602 AMM65607:AMM65611 AMM131079:AMM131088 AMM131093:AMM131100 AMM131105:AMM131114 AMM131119:AMM131127 AMM131132:AMM131138 AMM131143:AMM131147 AMM196615:AMM196624 AMM196629:AMM196636 AMM196641:AMM196650 AMM196655:AMM196663 AMM196668:AMM196674 AMM196679:AMM196683 AMM262151:AMM262160 AMM262165:AMM262172 AMM262177:AMM262186 AMM262191:AMM262199 AMM262204:AMM262210 AMM262215:AMM262219 AMM327687:AMM327696 AMM327701:AMM327708 AMM327713:AMM327722 AMM327727:AMM327735 AMM327740:AMM327746 AMM327751:AMM327755 AMM393223:AMM393232 AMM393237:AMM393244 AMM393249:AMM393258 AMM393263:AMM393271 AMM393276:AMM393282 AMM393287:AMM393291 AMM458759:AMM458768 AMM458773:AMM458780 AMM458785:AMM458794 AMM458799:AMM458807 AMM458812:AMM458818 AMM458823:AMM458827 AMM524295:AMM524304 AMM524309:AMM524316 AMM524321:AMM524330 AMM524335:AMM524343 AMM524348:AMM524354 AMM524359:AMM524363 AMM589831:AMM589840 AMM589845:AMM589852 AMM589857:AMM589866 AMM589871:AMM589879 AMM589884:AMM589890 AMM589895:AMM589899 AMM655367:AMM655376 AMM655381:AMM655388 AMM655393:AMM655402 AMM655407:AMM655415 AMM655420:AMM655426 AMM655431:AMM655435 AMM720903:AMM720912 AMM720917:AMM720924 AMM720929:AMM720938 AMM720943:AMM720951 AMM720956:AMM720962 AMM720967:AMM720971 AMM786439:AMM786448 AMM786453:AMM786460 AMM786465:AMM786474 AMM786479:AMM786487 AMM786492:AMM786498 AMM786503:AMM786507 AMM851975:AMM851984 AMM851989:AMM851996 AMM852001:AMM852010 AMM852015:AMM852023 AMM852028:AMM852034 AMM852039:AMM852043 AMM917511:AMM917520 AMM917525:AMM917532 AMM917537:AMM917546 AMM917551:AMM917559 AMM917564:AMM917570 AMM917575:AMM917579 AMM983047:AMM983056 AMM983061:AMM983068 AMM983073:AMM983082 AMM983087:AMM983095 AMM983100:AMM983106 AMM983111:AMM983115 AWI3:AWI11 AWI16:AWI23 AWI28:AWI37 AWI43:AWI51 AWI56:AWI62 AWI67:AWI75 AWI65543:AWI65552 AWI65557:AWI65564 AWI65569:AWI65578 AWI65583:AWI65591 AWI65596:AWI65602 AWI65607:AWI65611 AWI131079:AWI131088 AWI131093:AWI131100 AWI131105:AWI131114 AWI131119:AWI131127 AWI131132:AWI131138 AWI131143:AWI131147 AWI196615:AWI196624 AWI196629:AWI196636 AWI196641:AWI196650 AWI196655:AWI196663 AWI196668:AWI196674 AWI196679:AWI196683 AWI262151:AWI262160 AWI262165:AWI262172 AWI262177:AWI262186 AWI262191:AWI262199 AWI262204:AWI262210 AWI262215:AWI262219 AWI327687:AWI327696 AWI327701:AWI327708 AWI327713:AWI327722 AWI327727:AWI327735 AWI327740:AWI327746 AWI327751:AWI327755 AWI393223:AWI393232 AWI393237:AWI393244 AWI393249:AWI393258 AWI393263:AWI393271 AWI393276:AWI393282 AWI393287:AWI393291 AWI458759:AWI458768 AWI458773:AWI458780 AWI458785:AWI458794 AWI458799:AWI458807 AWI458812:AWI458818 AWI458823:AWI458827 AWI524295:AWI524304 AWI524309:AWI524316 AWI524321:AWI524330 AWI524335:AWI524343 AWI524348:AWI524354 AWI524359:AWI524363 AWI589831:AWI589840 AWI589845:AWI589852 AWI589857:AWI589866 AWI589871:AWI589879 AWI589884:AWI589890 AWI589895:AWI589899 AWI655367:AWI655376 AWI655381:AWI655388 AWI655393:AWI655402 AWI655407:AWI655415 AWI655420:AWI655426 AWI655431:AWI655435 AWI720903:AWI720912 AWI720917:AWI720924 AWI720929:AWI720938 AWI720943:AWI720951 AWI720956:AWI720962 AWI720967:AWI720971 AWI786439:AWI786448 AWI786453:AWI786460 AWI786465:AWI786474 AWI786479:AWI786487 AWI786492:AWI786498 AWI786503:AWI786507 AWI851975:AWI851984 AWI851989:AWI851996 AWI852001:AWI852010 AWI852015:AWI852023 AWI852028:AWI852034 AWI852039:AWI852043 AWI917511:AWI917520 AWI917525:AWI917532 AWI917537:AWI917546 AWI917551:AWI917559 AWI917564:AWI917570 AWI917575:AWI917579 AWI983047:AWI983056 AWI983061:AWI983068 AWI983073:AWI983082 AWI983087:AWI983095 AWI983100:AWI983106 AWI983111:AWI983115 BGE3:BGE11 BGE16:BGE23 BGE28:BGE37 BGE43:BGE51 BGE56:BGE62 BGE67:BGE75 BGE65543:BGE65552 BGE65557:BGE65564 BGE65569:BGE65578 BGE65583:BGE65591 BGE65596:BGE65602 BGE65607:BGE65611 BGE131079:BGE131088 BGE131093:BGE131100 BGE131105:BGE131114 BGE131119:BGE131127 BGE131132:BGE131138 BGE131143:BGE131147 BGE196615:BGE196624 BGE196629:BGE196636 BGE196641:BGE196650 BGE196655:BGE196663 BGE196668:BGE196674 BGE196679:BGE196683 BGE262151:BGE262160 BGE262165:BGE262172 BGE262177:BGE262186 BGE262191:BGE262199 BGE262204:BGE262210 BGE262215:BGE262219 BGE327687:BGE327696 BGE327701:BGE327708 BGE327713:BGE327722 BGE327727:BGE327735 BGE327740:BGE327746 BGE327751:BGE327755 BGE393223:BGE393232 BGE393237:BGE393244 BGE393249:BGE393258 BGE393263:BGE393271 BGE393276:BGE393282 BGE393287:BGE393291 BGE458759:BGE458768 BGE458773:BGE458780 BGE458785:BGE458794 BGE458799:BGE458807 BGE458812:BGE458818 BGE458823:BGE458827 BGE524295:BGE524304 BGE524309:BGE524316 BGE524321:BGE524330 BGE524335:BGE524343 BGE524348:BGE524354 BGE524359:BGE524363 BGE589831:BGE589840 BGE589845:BGE589852 BGE589857:BGE589866 BGE589871:BGE589879 BGE589884:BGE589890 BGE589895:BGE589899 BGE655367:BGE655376 BGE655381:BGE655388 BGE655393:BGE655402 BGE655407:BGE655415 BGE655420:BGE655426 BGE655431:BGE655435 BGE720903:BGE720912 BGE720917:BGE720924 BGE720929:BGE720938 BGE720943:BGE720951 BGE720956:BGE720962 BGE720967:BGE720971 BGE786439:BGE786448 BGE786453:BGE786460 BGE786465:BGE786474 BGE786479:BGE786487 BGE786492:BGE786498 BGE786503:BGE786507 BGE851975:BGE851984 BGE851989:BGE851996 BGE852001:BGE852010 BGE852015:BGE852023 BGE852028:BGE852034 BGE852039:BGE852043 BGE917511:BGE917520 BGE917525:BGE917532 BGE917537:BGE917546 BGE917551:BGE917559 BGE917564:BGE917570 BGE917575:BGE917579 BGE983047:BGE983056 BGE983061:BGE983068 BGE983073:BGE983082 BGE983087:BGE983095 BGE983100:BGE983106 BGE983111:BGE983115 BQA3:BQA11 BQA16:BQA23 BQA28:BQA37 BQA43:BQA51 BQA56:BQA62 BQA67:BQA75 BQA65543:BQA65552 BQA65557:BQA65564 BQA65569:BQA65578 BQA65583:BQA65591 BQA65596:BQA65602 BQA65607:BQA65611 BQA131079:BQA131088 BQA131093:BQA131100 BQA131105:BQA131114 BQA131119:BQA131127 BQA131132:BQA131138 BQA131143:BQA131147 BQA196615:BQA196624 BQA196629:BQA196636 BQA196641:BQA196650 BQA196655:BQA196663 BQA196668:BQA196674 BQA196679:BQA196683 BQA262151:BQA262160 BQA262165:BQA262172 BQA262177:BQA262186 BQA262191:BQA262199 BQA262204:BQA262210 BQA262215:BQA262219 BQA327687:BQA327696 BQA327701:BQA327708 BQA327713:BQA327722 BQA327727:BQA327735 BQA327740:BQA327746 BQA327751:BQA327755 BQA393223:BQA393232 BQA393237:BQA393244 BQA393249:BQA393258 BQA393263:BQA393271 BQA393276:BQA393282 BQA393287:BQA393291 BQA458759:BQA458768 BQA458773:BQA458780 BQA458785:BQA458794 BQA458799:BQA458807 BQA458812:BQA458818 BQA458823:BQA458827 BQA524295:BQA524304 BQA524309:BQA524316 BQA524321:BQA524330 BQA524335:BQA524343 BQA524348:BQA524354 BQA524359:BQA524363 BQA589831:BQA589840 BQA589845:BQA589852 BQA589857:BQA589866 BQA589871:BQA589879 BQA589884:BQA589890 BQA589895:BQA589899 BQA655367:BQA655376 BQA655381:BQA655388 BQA655393:BQA655402 BQA655407:BQA655415 BQA655420:BQA655426 BQA655431:BQA655435 BQA720903:BQA720912 BQA720917:BQA720924 BQA720929:BQA720938 BQA720943:BQA720951 BQA720956:BQA720962 BQA720967:BQA720971 BQA786439:BQA786448 BQA786453:BQA786460 BQA786465:BQA786474 BQA786479:BQA786487 BQA786492:BQA786498 BQA786503:BQA786507 BQA851975:BQA851984 BQA851989:BQA851996 BQA852001:BQA852010 BQA852015:BQA852023 BQA852028:BQA852034 BQA852039:BQA852043 BQA917511:BQA917520 BQA917525:BQA917532 BQA917537:BQA917546 BQA917551:BQA917559 BQA917564:BQA917570 BQA917575:BQA917579 BQA983047:BQA983056 BQA983061:BQA983068 BQA983073:BQA983082 BQA983087:BQA983095 BQA983100:BQA983106 BQA983111:BQA983115 BZW3:BZW11 BZW16:BZW23 BZW28:BZW37 BZW43:BZW51 BZW56:BZW62 BZW67:BZW75 BZW65543:BZW65552 BZW65557:BZW65564 BZW65569:BZW65578 BZW65583:BZW65591 BZW65596:BZW65602 BZW65607:BZW65611 BZW131079:BZW131088 BZW131093:BZW131100 BZW131105:BZW131114 BZW131119:BZW131127 BZW131132:BZW131138 BZW131143:BZW131147 BZW196615:BZW196624 BZW196629:BZW196636 BZW196641:BZW196650 BZW196655:BZW196663 BZW196668:BZW196674 BZW196679:BZW196683 BZW262151:BZW262160 BZW262165:BZW262172 BZW262177:BZW262186 BZW262191:BZW262199 BZW262204:BZW262210 BZW262215:BZW262219 BZW327687:BZW327696 BZW327701:BZW327708 BZW327713:BZW327722 BZW327727:BZW327735 BZW327740:BZW327746 BZW327751:BZW327755 BZW393223:BZW393232 BZW393237:BZW393244 BZW393249:BZW393258 BZW393263:BZW393271 BZW393276:BZW393282 BZW393287:BZW393291 BZW458759:BZW458768 BZW458773:BZW458780 BZW458785:BZW458794 BZW458799:BZW458807 BZW458812:BZW458818 BZW458823:BZW458827 BZW524295:BZW524304 BZW524309:BZW524316 BZW524321:BZW524330 BZW524335:BZW524343 BZW524348:BZW524354 BZW524359:BZW524363 BZW589831:BZW589840 BZW589845:BZW589852 BZW589857:BZW589866 BZW589871:BZW589879 BZW589884:BZW589890 BZW589895:BZW589899 BZW655367:BZW655376 BZW655381:BZW655388 BZW655393:BZW655402 BZW655407:BZW655415 BZW655420:BZW655426 BZW655431:BZW655435 BZW720903:BZW720912 BZW720917:BZW720924 BZW720929:BZW720938 BZW720943:BZW720951 BZW720956:BZW720962 BZW720967:BZW720971 BZW786439:BZW786448 BZW786453:BZW786460 BZW786465:BZW786474 BZW786479:BZW786487 BZW786492:BZW786498 BZW786503:BZW786507 BZW851975:BZW851984 BZW851989:BZW851996 BZW852001:BZW852010 BZW852015:BZW852023 BZW852028:BZW852034 BZW852039:BZW852043 BZW917511:BZW917520 BZW917525:BZW917532 BZW917537:BZW917546 BZW917551:BZW917559 BZW917564:BZW917570 BZW917575:BZW917579 BZW983047:BZW983056 BZW983061:BZW983068 BZW983073:BZW983082 BZW983087:BZW983095 BZW983100:BZW983106 BZW983111:BZW983115 CJS3:CJS11 CJS16:CJS23 CJS28:CJS37 CJS43:CJS51 CJS56:CJS62 CJS67:CJS75 CJS65543:CJS65552 CJS65557:CJS65564 CJS65569:CJS65578 CJS65583:CJS65591 CJS65596:CJS65602 CJS65607:CJS65611 CJS131079:CJS131088 CJS131093:CJS131100 CJS131105:CJS131114 CJS131119:CJS131127 CJS131132:CJS131138 CJS131143:CJS131147 CJS196615:CJS196624 CJS196629:CJS196636 CJS196641:CJS196650 CJS196655:CJS196663 CJS196668:CJS196674 CJS196679:CJS196683 CJS262151:CJS262160 CJS262165:CJS262172 CJS262177:CJS262186 CJS262191:CJS262199 CJS262204:CJS262210 CJS262215:CJS262219 CJS327687:CJS327696 CJS327701:CJS327708 CJS327713:CJS327722 CJS327727:CJS327735 CJS327740:CJS327746 CJS327751:CJS327755 CJS393223:CJS393232 CJS393237:CJS393244 CJS393249:CJS393258 CJS393263:CJS393271 CJS393276:CJS393282 CJS393287:CJS393291 CJS458759:CJS458768 CJS458773:CJS458780 CJS458785:CJS458794 CJS458799:CJS458807 CJS458812:CJS458818 CJS458823:CJS458827 CJS524295:CJS524304 CJS524309:CJS524316 CJS524321:CJS524330 CJS524335:CJS524343 CJS524348:CJS524354 CJS524359:CJS524363 CJS589831:CJS589840 CJS589845:CJS589852 CJS589857:CJS589866 CJS589871:CJS589879 CJS589884:CJS589890 CJS589895:CJS589899 CJS655367:CJS655376 CJS655381:CJS655388 CJS655393:CJS655402 CJS655407:CJS655415 CJS655420:CJS655426 CJS655431:CJS655435 CJS720903:CJS720912 CJS720917:CJS720924 CJS720929:CJS720938 CJS720943:CJS720951 CJS720956:CJS720962 CJS720967:CJS720971 CJS786439:CJS786448 CJS786453:CJS786460 CJS786465:CJS786474 CJS786479:CJS786487 CJS786492:CJS786498 CJS786503:CJS786507 CJS851975:CJS851984 CJS851989:CJS851996 CJS852001:CJS852010 CJS852015:CJS852023 CJS852028:CJS852034 CJS852039:CJS852043 CJS917511:CJS917520 CJS917525:CJS917532 CJS917537:CJS917546 CJS917551:CJS917559 CJS917564:CJS917570 CJS917575:CJS917579 CJS983047:CJS983056 CJS983061:CJS983068 CJS983073:CJS983082 CJS983087:CJS983095 CJS983100:CJS983106 CJS983111:CJS983115 CTO3:CTO11 CTO16:CTO23 CTO28:CTO37 CTO43:CTO51 CTO56:CTO62 CTO67:CTO75 CTO65543:CTO65552 CTO65557:CTO65564 CTO65569:CTO65578 CTO65583:CTO65591 CTO65596:CTO65602 CTO65607:CTO65611 CTO131079:CTO131088 CTO131093:CTO131100 CTO131105:CTO131114 CTO131119:CTO131127 CTO131132:CTO131138 CTO131143:CTO131147 CTO196615:CTO196624 CTO196629:CTO196636 CTO196641:CTO196650 CTO196655:CTO196663 CTO196668:CTO196674 CTO196679:CTO196683 CTO262151:CTO262160 CTO262165:CTO262172 CTO262177:CTO262186 CTO262191:CTO262199 CTO262204:CTO262210 CTO262215:CTO262219 CTO327687:CTO327696 CTO327701:CTO327708 CTO327713:CTO327722 CTO327727:CTO327735 CTO327740:CTO327746 CTO327751:CTO327755 CTO393223:CTO393232 CTO393237:CTO393244 CTO393249:CTO393258 CTO393263:CTO393271 CTO393276:CTO393282 CTO393287:CTO393291 CTO458759:CTO458768 CTO458773:CTO458780 CTO458785:CTO458794 CTO458799:CTO458807 CTO458812:CTO458818 CTO458823:CTO458827 CTO524295:CTO524304 CTO524309:CTO524316 CTO524321:CTO524330 CTO524335:CTO524343 CTO524348:CTO524354 CTO524359:CTO524363 CTO589831:CTO589840 CTO589845:CTO589852 CTO589857:CTO589866 CTO589871:CTO589879 CTO589884:CTO589890 CTO589895:CTO589899 CTO655367:CTO655376 CTO655381:CTO655388 CTO655393:CTO655402 CTO655407:CTO655415 CTO655420:CTO655426 CTO655431:CTO655435 CTO720903:CTO720912 CTO720917:CTO720924 CTO720929:CTO720938 CTO720943:CTO720951 CTO720956:CTO720962 CTO720967:CTO720971 CTO786439:CTO786448 CTO786453:CTO786460 CTO786465:CTO786474 CTO786479:CTO786487 CTO786492:CTO786498 CTO786503:CTO786507 CTO851975:CTO851984 CTO851989:CTO851996 CTO852001:CTO852010 CTO852015:CTO852023 CTO852028:CTO852034 CTO852039:CTO852043 CTO917511:CTO917520 CTO917525:CTO917532 CTO917537:CTO917546 CTO917551:CTO917559 CTO917564:CTO917570 CTO917575:CTO917579 CTO983047:CTO983056 CTO983061:CTO983068 CTO983073:CTO983082 CTO983087:CTO983095 CTO983100:CTO983106 CTO983111:CTO983115 DDK3:DDK11 DDK16:DDK23 DDK28:DDK37 DDK43:DDK51 DDK56:DDK62 DDK67:DDK75 DDK65543:DDK65552 DDK65557:DDK65564 DDK65569:DDK65578 DDK65583:DDK65591 DDK65596:DDK65602 DDK65607:DDK65611 DDK131079:DDK131088 DDK131093:DDK131100 DDK131105:DDK131114 DDK131119:DDK131127 DDK131132:DDK131138 DDK131143:DDK131147 DDK196615:DDK196624 DDK196629:DDK196636 DDK196641:DDK196650 DDK196655:DDK196663 DDK196668:DDK196674 DDK196679:DDK196683 DDK262151:DDK262160 DDK262165:DDK262172 DDK262177:DDK262186 DDK262191:DDK262199 DDK262204:DDK262210 DDK262215:DDK262219 DDK327687:DDK327696 DDK327701:DDK327708 DDK327713:DDK327722 DDK327727:DDK327735 DDK327740:DDK327746 DDK327751:DDK327755 DDK393223:DDK393232 DDK393237:DDK393244 DDK393249:DDK393258 DDK393263:DDK393271 DDK393276:DDK393282 DDK393287:DDK393291 DDK458759:DDK458768 DDK458773:DDK458780 DDK458785:DDK458794 DDK458799:DDK458807 DDK458812:DDK458818 DDK458823:DDK458827 DDK524295:DDK524304 DDK524309:DDK524316 DDK524321:DDK524330 DDK524335:DDK524343 DDK524348:DDK524354 DDK524359:DDK524363 DDK589831:DDK589840 DDK589845:DDK589852 DDK589857:DDK589866 DDK589871:DDK589879 DDK589884:DDK589890 DDK589895:DDK589899 DDK655367:DDK655376 DDK655381:DDK655388 DDK655393:DDK655402 DDK655407:DDK655415 DDK655420:DDK655426 DDK655431:DDK655435 DDK720903:DDK720912 DDK720917:DDK720924 DDK720929:DDK720938 DDK720943:DDK720951 DDK720956:DDK720962 DDK720967:DDK720971 DDK786439:DDK786448 DDK786453:DDK786460 DDK786465:DDK786474 DDK786479:DDK786487 DDK786492:DDK786498 DDK786503:DDK786507 DDK851975:DDK851984 DDK851989:DDK851996 DDK852001:DDK852010 DDK852015:DDK852023 DDK852028:DDK852034 DDK852039:DDK852043 DDK917511:DDK917520 DDK917525:DDK917532 DDK917537:DDK917546 DDK917551:DDK917559 DDK917564:DDK917570 DDK917575:DDK917579 DDK983047:DDK983056 DDK983061:DDK983068 DDK983073:DDK983082 DDK983087:DDK983095 DDK983100:DDK983106 DDK983111:DDK983115 DNG3:DNG11 DNG16:DNG23 DNG28:DNG37 DNG43:DNG51 DNG56:DNG62 DNG67:DNG75 DNG65543:DNG65552 DNG65557:DNG65564 DNG65569:DNG65578 DNG65583:DNG65591 DNG65596:DNG65602 DNG65607:DNG65611 DNG131079:DNG131088 DNG131093:DNG131100 DNG131105:DNG131114 DNG131119:DNG131127 DNG131132:DNG131138 DNG131143:DNG131147 DNG196615:DNG196624 DNG196629:DNG196636 DNG196641:DNG196650 DNG196655:DNG196663 DNG196668:DNG196674 DNG196679:DNG196683 DNG262151:DNG262160 DNG262165:DNG262172 DNG262177:DNG262186 DNG262191:DNG262199 DNG262204:DNG262210 DNG262215:DNG262219 DNG327687:DNG327696 DNG327701:DNG327708 DNG327713:DNG327722 DNG327727:DNG327735 DNG327740:DNG327746 DNG327751:DNG327755 DNG393223:DNG393232 DNG393237:DNG393244 DNG393249:DNG393258 DNG393263:DNG393271 DNG393276:DNG393282 DNG393287:DNG393291 DNG458759:DNG458768 DNG458773:DNG458780 DNG458785:DNG458794 DNG458799:DNG458807 DNG458812:DNG458818 DNG458823:DNG458827 DNG524295:DNG524304 DNG524309:DNG524316 DNG524321:DNG524330 DNG524335:DNG524343 DNG524348:DNG524354 DNG524359:DNG524363 DNG589831:DNG589840 DNG589845:DNG589852 DNG589857:DNG589866 DNG589871:DNG589879 DNG589884:DNG589890 DNG589895:DNG589899 DNG655367:DNG655376 DNG655381:DNG655388 DNG655393:DNG655402 DNG655407:DNG655415 DNG655420:DNG655426 DNG655431:DNG655435 DNG720903:DNG720912 DNG720917:DNG720924 DNG720929:DNG720938 DNG720943:DNG720951 DNG720956:DNG720962 DNG720967:DNG720971 DNG786439:DNG786448 DNG786453:DNG786460 DNG786465:DNG786474 DNG786479:DNG786487 DNG786492:DNG786498 DNG786503:DNG786507 DNG851975:DNG851984 DNG851989:DNG851996 DNG852001:DNG852010 DNG852015:DNG852023 DNG852028:DNG852034 DNG852039:DNG852043 DNG917511:DNG917520 DNG917525:DNG917532 DNG917537:DNG917546 DNG917551:DNG917559 DNG917564:DNG917570 DNG917575:DNG917579 DNG983047:DNG983056 DNG983061:DNG983068 DNG983073:DNG983082 DNG983087:DNG983095 DNG983100:DNG983106 DNG983111:DNG983115 DXC3:DXC11 DXC16:DXC23 DXC28:DXC37 DXC43:DXC51 DXC56:DXC62 DXC67:DXC75 DXC65543:DXC65552 DXC65557:DXC65564 DXC65569:DXC65578 DXC65583:DXC65591 DXC65596:DXC65602 DXC65607:DXC65611 DXC131079:DXC131088 DXC131093:DXC131100 DXC131105:DXC131114 DXC131119:DXC131127 DXC131132:DXC131138 DXC131143:DXC131147 DXC196615:DXC196624 DXC196629:DXC196636 DXC196641:DXC196650 DXC196655:DXC196663 DXC196668:DXC196674 DXC196679:DXC196683 DXC262151:DXC262160 DXC262165:DXC262172 DXC262177:DXC262186 DXC262191:DXC262199 DXC262204:DXC262210 DXC262215:DXC262219 DXC327687:DXC327696 DXC327701:DXC327708 DXC327713:DXC327722 DXC327727:DXC327735 DXC327740:DXC327746 DXC327751:DXC327755 DXC393223:DXC393232 DXC393237:DXC393244 DXC393249:DXC393258 DXC393263:DXC393271 DXC393276:DXC393282 DXC393287:DXC393291 DXC458759:DXC458768 DXC458773:DXC458780 DXC458785:DXC458794 DXC458799:DXC458807 DXC458812:DXC458818 DXC458823:DXC458827 DXC524295:DXC524304 DXC524309:DXC524316 DXC524321:DXC524330 DXC524335:DXC524343 DXC524348:DXC524354 DXC524359:DXC524363 DXC589831:DXC589840 DXC589845:DXC589852 DXC589857:DXC589866 DXC589871:DXC589879 DXC589884:DXC589890 DXC589895:DXC589899 DXC655367:DXC655376 DXC655381:DXC655388 DXC655393:DXC655402 DXC655407:DXC655415 DXC655420:DXC655426 DXC655431:DXC655435 DXC720903:DXC720912 DXC720917:DXC720924 DXC720929:DXC720938 DXC720943:DXC720951 DXC720956:DXC720962 DXC720967:DXC720971 DXC786439:DXC786448 DXC786453:DXC786460 DXC786465:DXC786474 DXC786479:DXC786487 DXC786492:DXC786498 DXC786503:DXC786507 DXC851975:DXC851984 DXC851989:DXC851996 DXC852001:DXC852010 DXC852015:DXC852023 DXC852028:DXC852034 DXC852039:DXC852043 DXC917511:DXC917520 DXC917525:DXC917532 DXC917537:DXC917546 DXC917551:DXC917559 DXC917564:DXC917570 DXC917575:DXC917579 DXC983047:DXC983056 DXC983061:DXC983068 DXC983073:DXC983082 DXC983087:DXC983095 DXC983100:DXC983106 DXC983111:DXC983115 EGY3:EGY11 EGY16:EGY23 EGY28:EGY37 EGY43:EGY51 EGY56:EGY62 EGY67:EGY75 EGY65543:EGY65552 EGY65557:EGY65564 EGY65569:EGY65578 EGY65583:EGY65591 EGY65596:EGY65602 EGY65607:EGY65611 EGY131079:EGY131088 EGY131093:EGY131100 EGY131105:EGY131114 EGY131119:EGY131127 EGY131132:EGY131138 EGY131143:EGY131147 EGY196615:EGY196624 EGY196629:EGY196636 EGY196641:EGY196650 EGY196655:EGY196663 EGY196668:EGY196674 EGY196679:EGY196683 EGY262151:EGY262160 EGY262165:EGY262172 EGY262177:EGY262186 EGY262191:EGY262199 EGY262204:EGY262210 EGY262215:EGY262219 EGY327687:EGY327696 EGY327701:EGY327708 EGY327713:EGY327722 EGY327727:EGY327735 EGY327740:EGY327746 EGY327751:EGY327755 EGY393223:EGY393232 EGY393237:EGY393244 EGY393249:EGY393258 EGY393263:EGY393271 EGY393276:EGY393282 EGY393287:EGY393291 EGY458759:EGY458768 EGY458773:EGY458780 EGY458785:EGY458794 EGY458799:EGY458807 EGY458812:EGY458818 EGY458823:EGY458827 EGY524295:EGY524304 EGY524309:EGY524316 EGY524321:EGY524330 EGY524335:EGY524343 EGY524348:EGY524354 EGY524359:EGY524363 EGY589831:EGY589840 EGY589845:EGY589852 EGY589857:EGY589866 EGY589871:EGY589879 EGY589884:EGY589890 EGY589895:EGY589899 EGY655367:EGY655376 EGY655381:EGY655388 EGY655393:EGY655402 EGY655407:EGY655415 EGY655420:EGY655426 EGY655431:EGY655435 EGY720903:EGY720912 EGY720917:EGY720924 EGY720929:EGY720938 EGY720943:EGY720951 EGY720956:EGY720962 EGY720967:EGY720971 EGY786439:EGY786448 EGY786453:EGY786460 EGY786465:EGY786474 EGY786479:EGY786487 EGY786492:EGY786498 EGY786503:EGY786507 EGY851975:EGY851984 EGY851989:EGY851996 EGY852001:EGY852010 EGY852015:EGY852023 EGY852028:EGY852034 EGY852039:EGY852043 EGY917511:EGY917520 EGY917525:EGY917532 EGY917537:EGY917546 EGY917551:EGY917559 EGY917564:EGY917570 EGY917575:EGY917579 EGY983047:EGY983056 EGY983061:EGY983068 EGY983073:EGY983082 EGY983087:EGY983095 EGY983100:EGY983106 EGY983111:EGY983115 EQU3:EQU11 EQU16:EQU23 EQU28:EQU37 EQU43:EQU51 EQU56:EQU62 EQU67:EQU75 EQU65543:EQU65552 EQU65557:EQU65564 EQU65569:EQU65578 EQU65583:EQU65591 EQU65596:EQU65602 EQU65607:EQU65611 EQU131079:EQU131088 EQU131093:EQU131100 EQU131105:EQU131114 EQU131119:EQU131127 EQU131132:EQU131138 EQU131143:EQU131147 EQU196615:EQU196624 EQU196629:EQU196636 EQU196641:EQU196650 EQU196655:EQU196663 EQU196668:EQU196674 EQU196679:EQU196683 EQU262151:EQU262160 EQU262165:EQU262172 EQU262177:EQU262186 EQU262191:EQU262199 EQU262204:EQU262210 EQU262215:EQU262219 EQU327687:EQU327696 EQU327701:EQU327708 EQU327713:EQU327722 EQU327727:EQU327735 EQU327740:EQU327746 EQU327751:EQU327755 EQU393223:EQU393232 EQU393237:EQU393244 EQU393249:EQU393258 EQU393263:EQU393271 EQU393276:EQU393282 EQU393287:EQU393291 EQU458759:EQU458768 EQU458773:EQU458780 EQU458785:EQU458794 EQU458799:EQU458807 EQU458812:EQU458818 EQU458823:EQU458827 EQU524295:EQU524304 EQU524309:EQU524316 EQU524321:EQU524330 EQU524335:EQU524343 EQU524348:EQU524354 EQU524359:EQU524363 EQU589831:EQU589840 EQU589845:EQU589852 EQU589857:EQU589866 EQU589871:EQU589879 EQU589884:EQU589890 EQU589895:EQU589899 EQU655367:EQU655376 EQU655381:EQU655388 EQU655393:EQU655402 EQU655407:EQU655415 EQU655420:EQU655426 EQU655431:EQU655435 EQU720903:EQU720912 EQU720917:EQU720924 EQU720929:EQU720938 EQU720943:EQU720951 EQU720956:EQU720962 EQU720967:EQU720971 EQU786439:EQU786448 EQU786453:EQU786460 EQU786465:EQU786474 EQU786479:EQU786487 EQU786492:EQU786498 EQU786503:EQU786507 EQU851975:EQU851984 EQU851989:EQU851996 EQU852001:EQU852010 EQU852015:EQU852023 EQU852028:EQU852034 EQU852039:EQU852043 EQU917511:EQU917520 EQU917525:EQU917532 EQU917537:EQU917546 EQU917551:EQU917559 EQU917564:EQU917570 EQU917575:EQU917579 EQU983047:EQU983056 EQU983061:EQU983068 EQU983073:EQU983082 EQU983087:EQU983095 EQU983100:EQU983106 EQU983111:EQU983115 FAQ3:FAQ11 FAQ16:FAQ23 FAQ28:FAQ37 FAQ43:FAQ51 FAQ56:FAQ62 FAQ67:FAQ75 FAQ65543:FAQ65552 FAQ65557:FAQ65564 FAQ65569:FAQ65578 FAQ65583:FAQ65591 FAQ65596:FAQ65602 FAQ65607:FAQ65611 FAQ131079:FAQ131088 FAQ131093:FAQ131100 FAQ131105:FAQ131114 FAQ131119:FAQ131127 FAQ131132:FAQ131138 FAQ131143:FAQ131147 FAQ196615:FAQ196624 FAQ196629:FAQ196636 FAQ196641:FAQ196650 FAQ196655:FAQ196663 FAQ196668:FAQ196674 FAQ196679:FAQ196683 FAQ262151:FAQ262160 FAQ262165:FAQ262172 FAQ262177:FAQ262186 FAQ262191:FAQ262199 FAQ262204:FAQ262210 FAQ262215:FAQ262219 FAQ327687:FAQ327696 FAQ327701:FAQ327708 FAQ327713:FAQ327722 FAQ327727:FAQ327735 FAQ327740:FAQ327746 FAQ327751:FAQ327755 FAQ393223:FAQ393232 FAQ393237:FAQ393244 FAQ393249:FAQ393258 FAQ393263:FAQ393271 FAQ393276:FAQ393282 FAQ393287:FAQ393291 FAQ458759:FAQ458768 FAQ458773:FAQ458780 FAQ458785:FAQ458794 FAQ458799:FAQ458807 FAQ458812:FAQ458818 FAQ458823:FAQ458827 FAQ524295:FAQ524304 FAQ524309:FAQ524316 FAQ524321:FAQ524330 FAQ524335:FAQ524343 FAQ524348:FAQ524354 FAQ524359:FAQ524363 FAQ589831:FAQ589840 FAQ589845:FAQ589852 FAQ589857:FAQ589866 FAQ589871:FAQ589879 FAQ589884:FAQ589890 FAQ589895:FAQ589899 FAQ655367:FAQ655376 FAQ655381:FAQ655388 FAQ655393:FAQ655402 FAQ655407:FAQ655415 FAQ655420:FAQ655426 FAQ655431:FAQ655435 FAQ720903:FAQ720912 FAQ720917:FAQ720924 FAQ720929:FAQ720938 FAQ720943:FAQ720951 FAQ720956:FAQ720962 FAQ720967:FAQ720971 FAQ786439:FAQ786448 FAQ786453:FAQ786460 FAQ786465:FAQ786474 FAQ786479:FAQ786487 FAQ786492:FAQ786498 FAQ786503:FAQ786507 FAQ851975:FAQ851984 FAQ851989:FAQ851996 FAQ852001:FAQ852010 FAQ852015:FAQ852023 FAQ852028:FAQ852034 FAQ852039:FAQ852043 FAQ917511:FAQ917520 FAQ917525:FAQ917532 FAQ917537:FAQ917546 FAQ917551:FAQ917559 FAQ917564:FAQ917570 FAQ917575:FAQ917579 FAQ983047:FAQ983056 FAQ983061:FAQ983068 FAQ983073:FAQ983082 FAQ983087:FAQ983095 FAQ983100:FAQ983106 FAQ983111:FAQ983115 FKM3:FKM11 FKM16:FKM23 FKM28:FKM37 FKM43:FKM51 FKM56:FKM62 FKM67:FKM75 FKM65543:FKM65552 FKM65557:FKM65564 FKM65569:FKM65578 FKM65583:FKM65591 FKM65596:FKM65602 FKM65607:FKM65611 FKM131079:FKM131088 FKM131093:FKM131100 FKM131105:FKM131114 FKM131119:FKM131127 FKM131132:FKM131138 FKM131143:FKM131147 FKM196615:FKM196624 FKM196629:FKM196636 FKM196641:FKM196650 FKM196655:FKM196663 FKM196668:FKM196674 FKM196679:FKM196683 FKM262151:FKM262160 FKM262165:FKM262172 FKM262177:FKM262186 FKM262191:FKM262199 FKM262204:FKM262210 FKM262215:FKM262219 FKM327687:FKM327696 FKM327701:FKM327708 FKM327713:FKM327722 FKM327727:FKM327735 FKM327740:FKM327746 FKM327751:FKM327755 FKM393223:FKM393232 FKM393237:FKM393244 FKM393249:FKM393258 FKM393263:FKM393271 FKM393276:FKM393282 FKM393287:FKM393291 FKM458759:FKM458768 FKM458773:FKM458780 FKM458785:FKM458794 FKM458799:FKM458807 FKM458812:FKM458818 FKM458823:FKM458827 FKM524295:FKM524304 FKM524309:FKM524316 FKM524321:FKM524330 FKM524335:FKM524343 FKM524348:FKM524354 FKM524359:FKM524363 FKM589831:FKM589840 FKM589845:FKM589852 FKM589857:FKM589866 FKM589871:FKM589879 FKM589884:FKM589890 FKM589895:FKM589899 FKM655367:FKM655376 FKM655381:FKM655388 FKM655393:FKM655402 FKM655407:FKM655415 FKM655420:FKM655426 FKM655431:FKM655435 FKM720903:FKM720912 FKM720917:FKM720924 FKM720929:FKM720938 FKM720943:FKM720951 FKM720956:FKM720962 FKM720967:FKM720971 FKM786439:FKM786448 FKM786453:FKM786460 FKM786465:FKM786474 FKM786479:FKM786487 FKM786492:FKM786498 FKM786503:FKM786507 FKM851975:FKM851984 FKM851989:FKM851996 FKM852001:FKM852010 FKM852015:FKM852023 FKM852028:FKM852034 FKM852039:FKM852043 FKM917511:FKM917520 FKM917525:FKM917532 FKM917537:FKM917546 FKM917551:FKM917559 FKM917564:FKM917570 FKM917575:FKM917579 FKM983047:FKM983056 FKM983061:FKM983068 FKM983073:FKM983082 FKM983087:FKM983095 FKM983100:FKM983106 FKM983111:FKM983115 FUI3:FUI11 FUI16:FUI23 FUI28:FUI37 FUI43:FUI51 FUI56:FUI62 FUI67:FUI75 FUI65543:FUI65552 FUI65557:FUI65564 FUI65569:FUI65578 FUI65583:FUI65591 FUI65596:FUI65602 FUI65607:FUI65611 FUI131079:FUI131088 FUI131093:FUI131100 FUI131105:FUI131114 FUI131119:FUI131127 FUI131132:FUI131138 FUI131143:FUI131147 FUI196615:FUI196624 FUI196629:FUI196636 FUI196641:FUI196650 FUI196655:FUI196663 FUI196668:FUI196674 FUI196679:FUI196683 FUI262151:FUI262160 FUI262165:FUI262172 FUI262177:FUI262186 FUI262191:FUI262199 FUI262204:FUI262210 FUI262215:FUI262219 FUI327687:FUI327696 FUI327701:FUI327708 FUI327713:FUI327722 FUI327727:FUI327735 FUI327740:FUI327746 FUI327751:FUI327755 FUI393223:FUI393232 FUI393237:FUI393244 FUI393249:FUI393258 FUI393263:FUI393271 FUI393276:FUI393282 FUI393287:FUI393291 FUI458759:FUI458768 FUI458773:FUI458780 FUI458785:FUI458794 FUI458799:FUI458807 FUI458812:FUI458818 FUI458823:FUI458827 FUI524295:FUI524304 FUI524309:FUI524316 FUI524321:FUI524330 FUI524335:FUI524343 FUI524348:FUI524354 FUI524359:FUI524363 FUI589831:FUI589840 FUI589845:FUI589852 FUI589857:FUI589866 FUI589871:FUI589879 FUI589884:FUI589890 FUI589895:FUI589899 FUI655367:FUI655376 FUI655381:FUI655388 FUI655393:FUI655402 FUI655407:FUI655415 FUI655420:FUI655426 FUI655431:FUI655435 FUI720903:FUI720912 FUI720917:FUI720924 FUI720929:FUI720938 FUI720943:FUI720951 FUI720956:FUI720962 FUI720967:FUI720971 FUI786439:FUI786448 FUI786453:FUI786460 FUI786465:FUI786474 FUI786479:FUI786487 FUI786492:FUI786498 FUI786503:FUI786507 FUI851975:FUI851984 FUI851989:FUI851996 FUI852001:FUI852010 FUI852015:FUI852023 FUI852028:FUI852034 FUI852039:FUI852043 FUI917511:FUI917520 FUI917525:FUI917532 FUI917537:FUI917546 FUI917551:FUI917559 FUI917564:FUI917570 FUI917575:FUI917579 FUI983047:FUI983056 FUI983061:FUI983068 FUI983073:FUI983082 FUI983087:FUI983095 FUI983100:FUI983106 FUI983111:FUI983115 GEE3:GEE11 GEE16:GEE23 GEE28:GEE37 GEE43:GEE51 GEE56:GEE62 GEE67:GEE75 GEE65543:GEE65552 GEE65557:GEE65564 GEE65569:GEE65578 GEE65583:GEE65591 GEE65596:GEE65602 GEE65607:GEE65611 GEE131079:GEE131088 GEE131093:GEE131100 GEE131105:GEE131114 GEE131119:GEE131127 GEE131132:GEE131138 GEE131143:GEE131147 GEE196615:GEE196624 GEE196629:GEE196636 GEE196641:GEE196650 GEE196655:GEE196663 GEE196668:GEE196674 GEE196679:GEE196683 GEE262151:GEE262160 GEE262165:GEE262172 GEE262177:GEE262186 GEE262191:GEE262199 GEE262204:GEE262210 GEE262215:GEE262219 GEE327687:GEE327696 GEE327701:GEE327708 GEE327713:GEE327722 GEE327727:GEE327735 GEE327740:GEE327746 GEE327751:GEE327755 GEE393223:GEE393232 GEE393237:GEE393244 GEE393249:GEE393258 GEE393263:GEE393271 GEE393276:GEE393282 GEE393287:GEE393291 GEE458759:GEE458768 GEE458773:GEE458780 GEE458785:GEE458794 GEE458799:GEE458807 GEE458812:GEE458818 GEE458823:GEE458827 GEE524295:GEE524304 GEE524309:GEE524316 GEE524321:GEE524330 GEE524335:GEE524343 GEE524348:GEE524354 GEE524359:GEE524363 GEE589831:GEE589840 GEE589845:GEE589852 GEE589857:GEE589866 GEE589871:GEE589879 GEE589884:GEE589890 GEE589895:GEE589899 GEE655367:GEE655376 GEE655381:GEE655388 GEE655393:GEE655402 GEE655407:GEE655415 GEE655420:GEE655426 GEE655431:GEE655435 GEE720903:GEE720912 GEE720917:GEE720924 GEE720929:GEE720938 GEE720943:GEE720951 GEE720956:GEE720962 GEE720967:GEE720971 GEE786439:GEE786448 GEE786453:GEE786460 GEE786465:GEE786474 GEE786479:GEE786487 GEE786492:GEE786498 GEE786503:GEE786507 GEE851975:GEE851984 GEE851989:GEE851996 GEE852001:GEE852010 GEE852015:GEE852023 GEE852028:GEE852034 GEE852039:GEE852043 GEE917511:GEE917520 GEE917525:GEE917532 GEE917537:GEE917546 GEE917551:GEE917559 GEE917564:GEE917570 GEE917575:GEE917579 GEE983047:GEE983056 GEE983061:GEE983068 GEE983073:GEE983082 GEE983087:GEE983095 GEE983100:GEE983106 GEE983111:GEE983115 GOA3:GOA11 GOA16:GOA23 GOA28:GOA37 GOA43:GOA51 GOA56:GOA62 GOA67:GOA75 GOA65543:GOA65552 GOA65557:GOA65564 GOA65569:GOA65578 GOA65583:GOA65591 GOA65596:GOA65602 GOA65607:GOA65611 GOA131079:GOA131088 GOA131093:GOA131100 GOA131105:GOA131114 GOA131119:GOA131127 GOA131132:GOA131138 GOA131143:GOA131147 GOA196615:GOA196624 GOA196629:GOA196636 GOA196641:GOA196650 GOA196655:GOA196663 GOA196668:GOA196674 GOA196679:GOA196683 GOA262151:GOA262160 GOA262165:GOA262172 GOA262177:GOA262186 GOA262191:GOA262199 GOA262204:GOA262210 GOA262215:GOA262219 GOA327687:GOA327696 GOA327701:GOA327708 GOA327713:GOA327722 GOA327727:GOA327735 GOA327740:GOA327746 GOA327751:GOA327755 GOA393223:GOA393232 GOA393237:GOA393244 GOA393249:GOA393258 GOA393263:GOA393271 GOA393276:GOA393282 GOA393287:GOA393291 GOA458759:GOA458768 GOA458773:GOA458780 GOA458785:GOA458794 GOA458799:GOA458807 GOA458812:GOA458818 GOA458823:GOA458827 GOA524295:GOA524304 GOA524309:GOA524316 GOA524321:GOA524330 GOA524335:GOA524343 GOA524348:GOA524354 GOA524359:GOA524363 GOA589831:GOA589840 GOA589845:GOA589852 GOA589857:GOA589866 GOA589871:GOA589879 GOA589884:GOA589890 GOA589895:GOA589899 GOA655367:GOA655376 GOA655381:GOA655388 GOA655393:GOA655402 GOA655407:GOA655415 GOA655420:GOA655426 GOA655431:GOA655435 GOA720903:GOA720912 GOA720917:GOA720924 GOA720929:GOA720938 GOA720943:GOA720951 GOA720956:GOA720962 GOA720967:GOA720971 GOA786439:GOA786448 GOA786453:GOA786460 GOA786465:GOA786474 GOA786479:GOA786487 GOA786492:GOA786498 GOA786503:GOA786507 GOA851975:GOA851984 GOA851989:GOA851996 GOA852001:GOA852010 GOA852015:GOA852023 GOA852028:GOA852034 GOA852039:GOA852043 GOA917511:GOA917520 GOA917525:GOA917532 GOA917537:GOA917546 GOA917551:GOA917559 GOA917564:GOA917570 GOA917575:GOA917579 GOA983047:GOA983056 GOA983061:GOA983068 GOA983073:GOA983082 GOA983087:GOA983095 GOA983100:GOA983106 GOA983111:GOA983115 GXW3:GXW11 GXW16:GXW23 GXW28:GXW37 GXW43:GXW51 GXW56:GXW62 GXW67:GXW75 GXW65543:GXW65552 GXW65557:GXW65564 GXW65569:GXW65578 GXW65583:GXW65591 GXW65596:GXW65602 GXW65607:GXW65611 GXW131079:GXW131088 GXW131093:GXW131100 GXW131105:GXW131114 GXW131119:GXW131127 GXW131132:GXW131138 GXW131143:GXW131147 GXW196615:GXW196624 GXW196629:GXW196636 GXW196641:GXW196650 GXW196655:GXW196663 GXW196668:GXW196674 GXW196679:GXW196683 GXW262151:GXW262160 GXW262165:GXW262172 GXW262177:GXW262186 GXW262191:GXW262199 GXW262204:GXW262210 GXW262215:GXW262219 GXW327687:GXW327696 GXW327701:GXW327708 GXW327713:GXW327722 GXW327727:GXW327735 GXW327740:GXW327746 GXW327751:GXW327755 GXW393223:GXW393232 GXW393237:GXW393244 GXW393249:GXW393258 GXW393263:GXW393271 GXW393276:GXW393282 GXW393287:GXW393291 GXW458759:GXW458768 GXW458773:GXW458780 GXW458785:GXW458794 GXW458799:GXW458807 GXW458812:GXW458818 GXW458823:GXW458827 GXW524295:GXW524304 GXW524309:GXW524316 GXW524321:GXW524330 GXW524335:GXW524343 GXW524348:GXW524354 GXW524359:GXW524363 GXW589831:GXW589840 GXW589845:GXW589852 GXW589857:GXW589866 GXW589871:GXW589879 GXW589884:GXW589890 GXW589895:GXW589899 GXW655367:GXW655376 GXW655381:GXW655388 GXW655393:GXW655402 GXW655407:GXW655415 GXW655420:GXW655426 GXW655431:GXW655435 GXW720903:GXW720912 GXW720917:GXW720924 GXW720929:GXW720938 GXW720943:GXW720951 GXW720956:GXW720962 GXW720967:GXW720971 GXW786439:GXW786448 GXW786453:GXW786460 GXW786465:GXW786474 GXW786479:GXW786487 GXW786492:GXW786498 GXW786503:GXW786507 GXW851975:GXW851984 GXW851989:GXW851996 GXW852001:GXW852010 GXW852015:GXW852023 GXW852028:GXW852034 GXW852039:GXW852043 GXW917511:GXW917520 GXW917525:GXW917532 GXW917537:GXW917546 GXW917551:GXW917559 GXW917564:GXW917570 GXW917575:GXW917579 GXW983047:GXW983056 GXW983061:GXW983068 GXW983073:GXW983082 GXW983087:GXW983095 GXW983100:GXW983106 GXW983111:GXW983115 HHS3:HHS11 HHS16:HHS23 HHS28:HHS37 HHS43:HHS51 HHS56:HHS62 HHS67:HHS75 HHS65543:HHS65552 HHS65557:HHS65564 HHS65569:HHS65578 HHS65583:HHS65591 HHS65596:HHS65602 HHS65607:HHS65611 HHS131079:HHS131088 HHS131093:HHS131100 HHS131105:HHS131114 HHS131119:HHS131127 HHS131132:HHS131138 HHS131143:HHS131147 HHS196615:HHS196624 HHS196629:HHS196636 HHS196641:HHS196650 HHS196655:HHS196663 HHS196668:HHS196674 HHS196679:HHS196683 HHS262151:HHS262160 HHS262165:HHS262172 HHS262177:HHS262186 HHS262191:HHS262199 HHS262204:HHS262210 HHS262215:HHS262219 HHS327687:HHS327696 HHS327701:HHS327708 HHS327713:HHS327722 HHS327727:HHS327735 HHS327740:HHS327746 HHS327751:HHS327755 HHS393223:HHS393232 HHS393237:HHS393244 HHS393249:HHS393258 HHS393263:HHS393271 HHS393276:HHS393282 HHS393287:HHS393291 HHS458759:HHS458768 HHS458773:HHS458780 HHS458785:HHS458794 HHS458799:HHS458807 HHS458812:HHS458818 HHS458823:HHS458827 HHS524295:HHS524304 HHS524309:HHS524316 HHS524321:HHS524330 HHS524335:HHS524343 HHS524348:HHS524354 HHS524359:HHS524363 HHS589831:HHS589840 HHS589845:HHS589852 HHS589857:HHS589866 HHS589871:HHS589879 HHS589884:HHS589890 HHS589895:HHS589899 HHS655367:HHS655376 HHS655381:HHS655388 HHS655393:HHS655402 HHS655407:HHS655415 HHS655420:HHS655426 HHS655431:HHS655435 HHS720903:HHS720912 HHS720917:HHS720924 HHS720929:HHS720938 HHS720943:HHS720951 HHS720956:HHS720962 HHS720967:HHS720971 HHS786439:HHS786448 HHS786453:HHS786460 HHS786465:HHS786474 HHS786479:HHS786487 HHS786492:HHS786498 HHS786503:HHS786507 HHS851975:HHS851984 HHS851989:HHS851996 HHS852001:HHS852010 HHS852015:HHS852023 HHS852028:HHS852034 HHS852039:HHS852043 HHS917511:HHS917520 HHS917525:HHS917532 HHS917537:HHS917546 HHS917551:HHS917559 HHS917564:HHS917570 HHS917575:HHS917579 HHS983047:HHS983056 HHS983061:HHS983068 HHS983073:HHS983082 HHS983087:HHS983095 HHS983100:HHS983106 HHS983111:HHS983115 HRO3:HRO11 HRO16:HRO23 HRO28:HRO37 HRO43:HRO51 HRO56:HRO62 HRO67:HRO75 HRO65543:HRO65552 HRO65557:HRO65564 HRO65569:HRO65578 HRO65583:HRO65591 HRO65596:HRO65602 HRO65607:HRO65611 HRO131079:HRO131088 HRO131093:HRO131100 HRO131105:HRO131114 HRO131119:HRO131127 HRO131132:HRO131138 HRO131143:HRO131147 HRO196615:HRO196624 HRO196629:HRO196636 HRO196641:HRO196650 HRO196655:HRO196663 HRO196668:HRO196674 HRO196679:HRO196683 HRO262151:HRO262160 HRO262165:HRO262172 HRO262177:HRO262186 HRO262191:HRO262199 HRO262204:HRO262210 HRO262215:HRO262219 HRO327687:HRO327696 HRO327701:HRO327708 HRO327713:HRO327722 HRO327727:HRO327735 HRO327740:HRO327746 HRO327751:HRO327755 HRO393223:HRO393232 HRO393237:HRO393244 HRO393249:HRO393258 HRO393263:HRO393271 HRO393276:HRO393282 HRO393287:HRO393291 HRO458759:HRO458768 HRO458773:HRO458780 HRO458785:HRO458794 HRO458799:HRO458807 HRO458812:HRO458818 HRO458823:HRO458827 HRO524295:HRO524304 HRO524309:HRO524316 HRO524321:HRO524330 HRO524335:HRO524343 HRO524348:HRO524354 HRO524359:HRO524363 HRO589831:HRO589840 HRO589845:HRO589852 HRO589857:HRO589866 HRO589871:HRO589879 HRO589884:HRO589890 HRO589895:HRO589899 HRO655367:HRO655376 HRO655381:HRO655388 HRO655393:HRO655402 HRO655407:HRO655415 HRO655420:HRO655426 HRO655431:HRO655435 HRO720903:HRO720912 HRO720917:HRO720924 HRO720929:HRO720938 HRO720943:HRO720951 HRO720956:HRO720962 HRO720967:HRO720971 HRO786439:HRO786448 HRO786453:HRO786460 HRO786465:HRO786474 HRO786479:HRO786487 HRO786492:HRO786498 HRO786503:HRO786507 HRO851975:HRO851984 HRO851989:HRO851996 HRO852001:HRO852010 HRO852015:HRO852023 HRO852028:HRO852034 HRO852039:HRO852043 HRO917511:HRO917520 HRO917525:HRO917532 HRO917537:HRO917546 HRO917551:HRO917559 HRO917564:HRO917570 HRO917575:HRO917579 HRO983047:HRO983056 HRO983061:HRO983068 HRO983073:HRO983082 HRO983087:HRO983095 HRO983100:HRO983106 HRO983111:HRO983115 IBK3:IBK11 IBK16:IBK23 IBK28:IBK37 IBK43:IBK51 IBK56:IBK62 IBK67:IBK75 IBK65543:IBK65552 IBK65557:IBK65564 IBK65569:IBK65578 IBK65583:IBK65591 IBK65596:IBK65602 IBK65607:IBK65611 IBK131079:IBK131088 IBK131093:IBK131100 IBK131105:IBK131114 IBK131119:IBK131127 IBK131132:IBK131138 IBK131143:IBK131147 IBK196615:IBK196624 IBK196629:IBK196636 IBK196641:IBK196650 IBK196655:IBK196663 IBK196668:IBK196674 IBK196679:IBK196683 IBK262151:IBK262160 IBK262165:IBK262172 IBK262177:IBK262186 IBK262191:IBK262199 IBK262204:IBK262210 IBK262215:IBK262219 IBK327687:IBK327696 IBK327701:IBK327708 IBK327713:IBK327722 IBK327727:IBK327735 IBK327740:IBK327746 IBK327751:IBK327755 IBK393223:IBK393232 IBK393237:IBK393244 IBK393249:IBK393258 IBK393263:IBK393271 IBK393276:IBK393282 IBK393287:IBK393291 IBK458759:IBK458768 IBK458773:IBK458780 IBK458785:IBK458794 IBK458799:IBK458807 IBK458812:IBK458818 IBK458823:IBK458827 IBK524295:IBK524304 IBK524309:IBK524316 IBK524321:IBK524330 IBK524335:IBK524343 IBK524348:IBK524354 IBK524359:IBK524363 IBK589831:IBK589840 IBK589845:IBK589852 IBK589857:IBK589866 IBK589871:IBK589879 IBK589884:IBK589890 IBK589895:IBK589899 IBK655367:IBK655376 IBK655381:IBK655388 IBK655393:IBK655402 IBK655407:IBK655415 IBK655420:IBK655426 IBK655431:IBK655435 IBK720903:IBK720912 IBK720917:IBK720924 IBK720929:IBK720938 IBK720943:IBK720951 IBK720956:IBK720962 IBK720967:IBK720971 IBK786439:IBK786448 IBK786453:IBK786460 IBK786465:IBK786474 IBK786479:IBK786487 IBK786492:IBK786498 IBK786503:IBK786507 IBK851975:IBK851984 IBK851989:IBK851996 IBK852001:IBK852010 IBK852015:IBK852023 IBK852028:IBK852034 IBK852039:IBK852043 IBK917511:IBK917520 IBK917525:IBK917532 IBK917537:IBK917546 IBK917551:IBK917559 IBK917564:IBK917570 IBK917575:IBK917579 IBK983047:IBK983056 IBK983061:IBK983068 IBK983073:IBK983082 IBK983087:IBK983095 IBK983100:IBK983106 IBK983111:IBK983115 ILG3:ILG11 ILG16:ILG23 ILG28:ILG37 ILG43:ILG51 ILG56:ILG62 ILG67:ILG75 ILG65543:ILG65552 ILG65557:ILG65564 ILG65569:ILG65578 ILG65583:ILG65591 ILG65596:ILG65602 ILG65607:ILG65611 ILG131079:ILG131088 ILG131093:ILG131100 ILG131105:ILG131114 ILG131119:ILG131127 ILG131132:ILG131138 ILG131143:ILG131147 ILG196615:ILG196624 ILG196629:ILG196636 ILG196641:ILG196650 ILG196655:ILG196663 ILG196668:ILG196674 ILG196679:ILG196683 ILG262151:ILG262160 ILG262165:ILG262172 ILG262177:ILG262186 ILG262191:ILG262199 ILG262204:ILG262210 ILG262215:ILG262219 ILG327687:ILG327696 ILG327701:ILG327708 ILG327713:ILG327722 ILG327727:ILG327735 ILG327740:ILG327746 ILG327751:ILG327755 ILG393223:ILG393232 ILG393237:ILG393244 ILG393249:ILG393258 ILG393263:ILG393271 ILG393276:ILG393282 ILG393287:ILG393291 ILG458759:ILG458768 ILG458773:ILG458780 ILG458785:ILG458794 ILG458799:ILG458807 ILG458812:ILG458818 ILG458823:ILG458827 ILG524295:ILG524304 ILG524309:ILG524316 ILG524321:ILG524330 ILG524335:ILG524343 ILG524348:ILG524354 ILG524359:ILG524363 ILG589831:ILG589840 ILG589845:ILG589852 ILG589857:ILG589866 ILG589871:ILG589879 ILG589884:ILG589890 ILG589895:ILG589899 ILG655367:ILG655376 ILG655381:ILG655388 ILG655393:ILG655402 ILG655407:ILG655415 ILG655420:ILG655426 ILG655431:ILG655435 ILG720903:ILG720912 ILG720917:ILG720924 ILG720929:ILG720938 ILG720943:ILG720951 ILG720956:ILG720962 ILG720967:ILG720971 ILG786439:ILG786448 ILG786453:ILG786460 ILG786465:ILG786474 ILG786479:ILG786487 ILG786492:ILG786498 ILG786503:ILG786507 ILG851975:ILG851984 ILG851989:ILG851996 ILG852001:ILG852010 ILG852015:ILG852023 ILG852028:ILG852034 ILG852039:ILG852043 ILG917511:ILG917520 ILG917525:ILG917532 ILG917537:ILG917546 ILG917551:ILG917559 ILG917564:ILG917570 ILG917575:ILG917579 ILG983047:ILG983056 ILG983061:ILG983068 ILG983073:ILG983082 ILG983087:ILG983095 ILG983100:ILG983106 ILG983111:ILG983115 IVC3:IVC11 IVC16:IVC23 IVC28:IVC37 IVC43:IVC51 IVC56:IVC62 IVC67:IVC75 IVC65543:IVC65552 IVC65557:IVC65564 IVC65569:IVC65578 IVC65583:IVC65591 IVC65596:IVC65602 IVC65607:IVC65611 IVC131079:IVC131088 IVC131093:IVC131100 IVC131105:IVC131114 IVC131119:IVC131127 IVC131132:IVC131138 IVC131143:IVC131147 IVC196615:IVC196624 IVC196629:IVC196636 IVC196641:IVC196650 IVC196655:IVC196663 IVC196668:IVC196674 IVC196679:IVC196683 IVC262151:IVC262160 IVC262165:IVC262172 IVC262177:IVC262186 IVC262191:IVC262199 IVC262204:IVC262210 IVC262215:IVC262219 IVC327687:IVC327696 IVC327701:IVC327708 IVC327713:IVC327722 IVC327727:IVC327735 IVC327740:IVC327746 IVC327751:IVC327755 IVC393223:IVC393232 IVC393237:IVC393244 IVC393249:IVC393258 IVC393263:IVC393271 IVC393276:IVC393282 IVC393287:IVC393291 IVC458759:IVC458768 IVC458773:IVC458780 IVC458785:IVC458794 IVC458799:IVC458807 IVC458812:IVC458818 IVC458823:IVC458827 IVC524295:IVC524304 IVC524309:IVC524316 IVC524321:IVC524330 IVC524335:IVC524343 IVC524348:IVC524354 IVC524359:IVC524363 IVC589831:IVC589840 IVC589845:IVC589852 IVC589857:IVC589866 IVC589871:IVC589879 IVC589884:IVC589890 IVC589895:IVC589899 IVC655367:IVC655376 IVC655381:IVC655388 IVC655393:IVC655402 IVC655407:IVC655415 IVC655420:IVC655426 IVC655431:IVC655435 IVC720903:IVC720912 IVC720917:IVC720924 IVC720929:IVC720938 IVC720943:IVC720951 IVC720956:IVC720962 IVC720967:IVC720971 IVC786439:IVC786448 IVC786453:IVC786460 IVC786465:IVC786474 IVC786479:IVC786487 IVC786492:IVC786498 IVC786503:IVC786507 IVC851975:IVC851984 IVC851989:IVC851996 IVC852001:IVC852010 IVC852015:IVC852023 IVC852028:IVC852034 IVC852039:IVC852043 IVC917511:IVC917520 IVC917525:IVC917532 IVC917537:IVC917546 IVC917551:IVC917559 IVC917564:IVC917570 IVC917575:IVC917579 IVC983047:IVC983056 IVC983061:IVC983068 IVC983073:IVC983082 IVC983087:IVC983095 IVC983100:IVC983106 IVC983111:IVC983115 JEY3:JEY11 JEY16:JEY23 JEY28:JEY37 JEY43:JEY51 JEY56:JEY62 JEY67:JEY75 JEY65543:JEY65552 JEY65557:JEY65564 JEY65569:JEY65578 JEY65583:JEY65591 JEY65596:JEY65602 JEY65607:JEY65611 JEY131079:JEY131088 JEY131093:JEY131100 JEY131105:JEY131114 JEY131119:JEY131127 JEY131132:JEY131138 JEY131143:JEY131147 JEY196615:JEY196624 JEY196629:JEY196636 JEY196641:JEY196650 JEY196655:JEY196663 JEY196668:JEY196674 JEY196679:JEY196683 JEY262151:JEY262160 JEY262165:JEY262172 JEY262177:JEY262186 JEY262191:JEY262199 JEY262204:JEY262210 JEY262215:JEY262219 JEY327687:JEY327696 JEY327701:JEY327708 JEY327713:JEY327722 JEY327727:JEY327735 JEY327740:JEY327746 JEY327751:JEY327755 JEY393223:JEY393232 JEY393237:JEY393244 JEY393249:JEY393258 JEY393263:JEY393271 JEY393276:JEY393282 JEY393287:JEY393291 JEY458759:JEY458768 JEY458773:JEY458780 JEY458785:JEY458794 JEY458799:JEY458807 JEY458812:JEY458818 JEY458823:JEY458827 JEY524295:JEY524304 JEY524309:JEY524316 JEY524321:JEY524330 JEY524335:JEY524343 JEY524348:JEY524354 JEY524359:JEY524363 JEY589831:JEY589840 JEY589845:JEY589852 JEY589857:JEY589866 JEY589871:JEY589879 JEY589884:JEY589890 JEY589895:JEY589899 JEY655367:JEY655376 JEY655381:JEY655388 JEY655393:JEY655402 JEY655407:JEY655415 JEY655420:JEY655426 JEY655431:JEY655435 JEY720903:JEY720912 JEY720917:JEY720924 JEY720929:JEY720938 JEY720943:JEY720951 JEY720956:JEY720962 JEY720967:JEY720971 JEY786439:JEY786448 JEY786453:JEY786460 JEY786465:JEY786474 JEY786479:JEY786487 JEY786492:JEY786498 JEY786503:JEY786507 JEY851975:JEY851984 JEY851989:JEY851996 JEY852001:JEY852010 JEY852015:JEY852023 JEY852028:JEY852034 JEY852039:JEY852043 JEY917511:JEY917520 JEY917525:JEY917532 JEY917537:JEY917546 JEY917551:JEY917559 JEY917564:JEY917570 JEY917575:JEY917579 JEY983047:JEY983056 JEY983061:JEY983068 JEY983073:JEY983082 JEY983087:JEY983095 JEY983100:JEY983106 JEY983111:JEY983115 JOU3:JOU11 JOU16:JOU23 JOU28:JOU37 JOU43:JOU51 JOU56:JOU62 JOU67:JOU75 JOU65543:JOU65552 JOU65557:JOU65564 JOU65569:JOU65578 JOU65583:JOU65591 JOU65596:JOU65602 JOU65607:JOU65611 JOU131079:JOU131088 JOU131093:JOU131100 JOU131105:JOU131114 JOU131119:JOU131127 JOU131132:JOU131138 JOU131143:JOU131147 JOU196615:JOU196624 JOU196629:JOU196636 JOU196641:JOU196650 JOU196655:JOU196663 JOU196668:JOU196674 JOU196679:JOU196683 JOU262151:JOU262160 JOU262165:JOU262172 JOU262177:JOU262186 JOU262191:JOU262199 JOU262204:JOU262210 JOU262215:JOU262219 JOU327687:JOU327696 JOU327701:JOU327708 JOU327713:JOU327722 JOU327727:JOU327735 JOU327740:JOU327746 JOU327751:JOU327755 JOU393223:JOU393232 JOU393237:JOU393244 JOU393249:JOU393258 JOU393263:JOU393271 JOU393276:JOU393282 JOU393287:JOU393291 JOU458759:JOU458768 JOU458773:JOU458780 JOU458785:JOU458794 JOU458799:JOU458807 JOU458812:JOU458818 JOU458823:JOU458827 JOU524295:JOU524304 JOU524309:JOU524316 JOU524321:JOU524330 JOU524335:JOU524343 JOU524348:JOU524354 JOU524359:JOU524363 JOU589831:JOU589840 JOU589845:JOU589852 JOU589857:JOU589866 JOU589871:JOU589879 JOU589884:JOU589890 JOU589895:JOU589899 JOU655367:JOU655376 JOU655381:JOU655388 JOU655393:JOU655402 JOU655407:JOU655415 JOU655420:JOU655426 JOU655431:JOU655435 JOU720903:JOU720912 JOU720917:JOU720924 JOU720929:JOU720938 JOU720943:JOU720951 JOU720956:JOU720962 JOU720967:JOU720971 JOU786439:JOU786448 JOU786453:JOU786460 JOU786465:JOU786474 JOU786479:JOU786487 JOU786492:JOU786498 JOU786503:JOU786507 JOU851975:JOU851984 JOU851989:JOU851996 JOU852001:JOU852010 JOU852015:JOU852023 JOU852028:JOU852034 JOU852039:JOU852043 JOU917511:JOU917520 JOU917525:JOU917532 JOU917537:JOU917546 JOU917551:JOU917559 JOU917564:JOU917570 JOU917575:JOU917579 JOU983047:JOU983056 JOU983061:JOU983068 JOU983073:JOU983082 JOU983087:JOU983095 JOU983100:JOU983106 JOU983111:JOU983115 JYQ3:JYQ11 JYQ16:JYQ23 JYQ28:JYQ37 JYQ43:JYQ51 JYQ56:JYQ62 JYQ67:JYQ75 JYQ65543:JYQ65552 JYQ65557:JYQ65564 JYQ65569:JYQ65578 JYQ65583:JYQ65591 JYQ65596:JYQ65602 JYQ65607:JYQ65611 JYQ131079:JYQ131088 JYQ131093:JYQ131100 JYQ131105:JYQ131114 JYQ131119:JYQ131127 JYQ131132:JYQ131138 JYQ131143:JYQ131147 JYQ196615:JYQ196624 JYQ196629:JYQ196636 JYQ196641:JYQ196650 JYQ196655:JYQ196663 JYQ196668:JYQ196674 JYQ196679:JYQ196683 JYQ262151:JYQ262160 JYQ262165:JYQ262172 JYQ262177:JYQ262186 JYQ262191:JYQ262199 JYQ262204:JYQ262210 JYQ262215:JYQ262219 JYQ327687:JYQ327696 JYQ327701:JYQ327708 JYQ327713:JYQ327722 JYQ327727:JYQ327735 JYQ327740:JYQ327746 JYQ327751:JYQ327755 JYQ393223:JYQ393232 JYQ393237:JYQ393244 JYQ393249:JYQ393258 JYQ393263:JYQ393271 JYQ393276:JYQ393282 JYQ393287:JYQ393291 JYQ458759:JYQ458768 JYQ458773:JYQ458780 JYQ458785:JYQ458794 JYQ458799:JYQ458807 JYQ458812:JYQ458818 JYQ458823:JYQ458827 JYQ524295:JYQ524304 JYQ524309:JYQ524316 JYQ524321:JYQ524330 JYQ524335:JYQ524343 JYQ524348:JYQ524354 JYQ524359:JYQ524363 JYQ589831:JYQ589840 JYQ589845:JYQ589852 JYQ589857:JYQ589866 JYQ589871:JYQ589879 JYQ589884:JYQ589890 JYQ589895:JYQ589899 JYQ655367:JYQ655376 JYQ655381:JYQ655388 JYQ655393:JYQ655402 JYQ655407:JYQ655415 JYQ655420:JYQ655426 JYQ655431:JYQ655435 JYQ720903:JYQ720912 JYQ720917:JYQ720924 JYQ720929:JYQ720938 JYQ720943:JYQ720951 JYQ720956:JYQ720962 JYQ720967:JYQ720971 JYQ786439:JYQ786448 JYQ786453:JYQ786460 JYQ786465:JYQ786474 JYQ786479:JYQ786487 JYQ786492:JYQ786498 JYQ786503:JYQ786507 JYQ851975:JYQ851984 JYQ851989:JYQ851996 JYQ852001:JYQ852010 JYQ852015:JYQ852023 JYQ852028:JYQ852034 JYQ852039:JYQ852043 JYQ917511:JYQ917520 JYQ917525:JYQ917532 JYQ917537:JYQ917546 JYQ917551:JYQ917559 JYQ917564:JYQ917570 JYQ917575:JYQ917579 JYQ983047:JYQ983056 JYQ983061:JYQ983068 JYQ983073:JYQ983082 JYQ983087:JYQ983095 JYQ983100:JYQ983106 JYQ983111:JYQ983115 KIM3:KIM11 KIM16:KIM23 KIM28:KIM37 KIM43:KIM51 KIM56:KIM62 KIM67:KIM75 KIM65543:KIM65552 KIM65557:KIM65564 KIM65569:KIM65578 KIM65583:KIM65591 KIM65596:KIM65602 KIM65607:KIM65611 KIM131079:KIM131088 KIM131093:KIM131100 KIM131105:KIM131114 KIM131119:KIM131127 KIM131132:KIM131138 KIM131143:KIM131147 KIM196615:KIM196624 KIM196629:KIM196636 KIM196641:KIM196650 KIM196655:KIM196663 KIM196668:KIM196674 KIM196679:KIM196683 KIM262151:KIM262160 KIM262165:KIM262172 KIM262177:KIM262186 KIM262191:KIM262199 KIM262204:KIM262210 KIM262215:KIM262219 KIM327687:KIM327696 KIM327701:KIM327708 KIM327713:KIM327722 KIM327727:KIM327735 KIM327740:KIM327746 KIM327751:KIM327755 KIM393223:KIM393232 KIM393237:KIM393244 KIM393249:KIM393258 KIM393263:KIM393271 KIM393276:KIM393282 KIM393287:KIM393291 KIM458759:KIM458768 KIM458773:KIM458780 KIM458785:KIM458794 KIM458799:KIM458807 KIM458812:KIM458818 KIM458823:KIM458827 KIM524295:KIM524304 KIM524309:KIM524316 KIM524321:KIM524330 KIM524335:KIM524343 KIM524348:KIM524354 KIM524359:KIM524363 KIM589831:KIM589840 KIM589845:KIM589852 KIM589857:KIM589866 KIM589871:KIM589879 KIM589884:KIM589890 KIM589895:KIM589899 KIM655367:KIM655376 KIM655381:KIM655388 KIM655393:KIM655402 KIM655407:KIM655415 KIM655420:KIM655426 KIM655431:KIM655435 KIM720903:KIM720912 KIM720917:KIM720924 KIM720929:KIM720938 KIM720943:KIM720951 KIM720956:KIM720962 KIM720967:KIM720971 KIM786439:KIM786448 KIM786453:KIM786460 KIM786465:KIM786474 KIM786479:KIM786487 KIM786492:KIM786498 KIM786503:KIM786507 KIM851975:KIM851984 KIM851989:KIM851996 KIM852001:KIM852010 KIM852015:KIM852023 KIM852028:KIM852034 KIM852039:KIM852043 KIM917511:KIM917520 KIM917525:KIM917532 KIM917537:KIM917546 KIM917551:KIM917559 KIM917564:KIM917570 KIM917575:KIM917579 KIM983047:KIM983056 KIM983061:KIM983068 KIM983073:KIM983082 KIM983087:KIM983095 KIM983100:KIM983106 KIM983111:KIM983115 KSI3:KSI11 KSI16:KSI23 KSI28:KSI37 KSI43:KSI51 KSI56:KSI62 KSI67:KSI75 KSI65543:KSI65552 KSI65557:KSI65564 KSI65569:KSI65578 KSI65583:KSI65591 KSI65596:KSI65602 KSI65607:KSI65611 KSI131079:KSI131088 KSI131093:KSI131100 KSI131105:KSI131114 KSI131119:KSI131127 KSI131132:KSI131138 KSI131143:KSI131147 KSI196615:KSI196624 KSI196629:KSI196636 KSI196641:KSI196650 KSI196655:KSI196663 KSI196668:KSI196674 KSI196679:KSI196683 KSI262151:KSI262160 KSI262165:KSI262172 KSI262177:KSI262186 KSI262191:KSI262199 KSI262204:KSI262210 KSI262215:KSI262219 KSI327687:KSI327696 KSI327701:KSI327708 KSI327713:KSI327722 KSI327727:KSI327735 KSI327740:KSI327746 KSI327751:KSI327755 KSI393223:KSI393232 KSI393237:KSI393244 KSI393249:KSI393258 KSI393263:KSI393271 KSI393276:KSI393282 KSI393287:KSI393291 KSI458759:KSI458768 KSI458773:KSI458780 KSI458785:KSI458794 KSI458799:KSI458807 KSI458812:KSI458818 KSI458823:KSI458827 KSI524295:KSI524304 KSI524309:KSI524316 KSI524321:KSI524330 KSI524335:KSI524343 KSI524348:KSI524354 KSI524359:KSI524363 KSI589831:KSI589840 KSI589845:KSI589852 KSI589857:KSI589866 KSI589871:KSI589879 KSI589884:KSI589890 KSI589895:KSI589899 KSI655367:KSI655376 KSI655381:KSI655388 KSI655393:KSI655402 KSI655407:KSI655415 KSI655420:KSI655426 KSI655431:KSI655435 KSI720903:KSI720912 KSI720917:KSI720924 KSI720929:KSI720938 KSI720943:KSI720951 KSI720956:KSI720962 KSI720967:KSI720971 KSI786439:KSI786448 KSI786453:KSI786460 KSI786465:KSI786474 KSI786479:KSI786487 KSI786492:KSI786498 KSI786503:KSI786507 KSI851975:KSI851984 KSI851989:KSI851996 KSI852001:KSI852010 KSI852015:KSI852023 KSI852028:KSI852034 KSI852039:KSI852043 KSI917511:KSI917520 KSI917525:KSI917532 KSI917537:KSI917546 KSI917551:KSI917559 KSI917564:KSI917570 KSI917575:KSI917579 KSI983047:KSI983056 KSI983061:KSI983068 KSI983073:KSI983082 KSI983087:KSI983095 KSI983100:KSI983106 KSI983111:KSI983115 LCE3:LCE11 LCE16:LCE23 LCE28:LCE37 LCE43:LCE51 LCE56:LCE62 LCE67:LCE75 LCE65543:LCE65552 LCE65557:LCE65564 LCE65569:LCE65578 LCE65583:LCE65591 LCE65596:LCE65602 LCE65607:LCE65611 LCE131079:LCE131088 LCE131093:LCE131100 LCE131105:LCE131114 LCE131119:LCE131127 LCE131132:LCE131138 LCE131143:LCE131147 LCE196615:LCE196624 LCE196629:LCE196636 LCE196641:LCE196650 LCE196655:LCE196663 LCE196668:LCE196674 LCE196679:LCE196683 LCE262151:LCE262160 LCE262165:LCE262172 LCE262177:LCE262186 LCE262191:LCE262199 LCE262204:LCE262210 LCE262215:LCE262219 LCE327687:LCE327696 LCE327701:LCE327708 LCE327713:LCE327722 LCE327727:LCE327735 LCE327740:LCE327746 LCE327751:LCE327755 LCE393223:LCE393232 LCE393237:LCE393244 LCE393249:LCE393258 LCE393263:LCE393271 LCE393276:LCE393282 LCE393287:LCE393291 LCE458759:LCE458768 LCE458773:LCE458780 LCE458785:LCE458794 LCE458799:LCE458807 LCE458812:LCE458818 LCE458823:LCE458827 LCE524295:LCE524304 LCE524309:LCE524316 LCE524321:LCE524330 LCE524335:LCE524343 LCE524348:LCE524354 LCE524359:LCE524363 LCE589831:LCE589840 LCE589845:LCE589852 LCE589857:LCE589866 LCE589871:LCE589879 LCE589884:LCE589890 LCE589895:LCE589899 LCE655367:LCE655376 LCE655381:LCE655388 LCE655393:LCE655402 LCE655407:LCE655415 LCE655420:LCE655426 LCE655431:LCE655435 LCE720903:LCE720912 LCE720917:LCE720924 LCE720929:LCE720938 LCE720943:LCE720951 LCE720956:LCE720962 LCE720967:LCE720971 LCE786439:LCE786448 LCE786453:LCE786460 LCE786465:LCE786474 LCE786479:LCE786487 LCE786492:LCE786498 LCE786503:LCE786507 LCE851975:LCE851984 LCE851989:LCE851996 LCE852001:LCE852010 LCE852015:LCE852023 LCE852028:LCE852034 LCE852039:LCE852043 LCE917511:LCE917520 LCE917525:LCE917532 LCE917537:LCE917546 LCE917551:LCE917559 LCE917564:LCE917570 LCE917575:LCE917579 LCE983047:LCE983056 LCE983061:LCE983068 LCE983073:LCE983082 LCE983087:LCE983095 LCE983100:LCE983106 LCE983111:LCE983115 LMA3:LMA11 LMA16:LMA23 LMA28:LMA37 LMA43:LMA51 LMA56:LMA62 LMA67:LMA75 LMA65543:LMA65552 LMA65557:LMA65564 LMA65569:LMA65578 LMA65583:LMA65591 LMA65596:LMA65602 LMA65607:LMA65611 LMA131079:LMA131088 LMA131093:LMA131100 LMA131105:LMA131114 LMA131119:LMA131127 LMA131132:LMA131138 LMA131143:LMA131147 LMA196615:LMA196624 LMA196629:LMA196636 LMA196641:LMA196650 LMA196655:LMA196663 LMA196668:LMA196674 LMA196679:LMA196683 LMA262151:LMA262160 LMA262165:LMA262172 LMA262177:LMA262186 LMA262191:LMA262199 LMA262204:LMA262210 LMA262215:LMA262219 LMA327687:LMA327696 LMA327701:LMA327708 LMA327713:LMA327722 LMA327727:LMA327735 LMA327740:LMA327746 LMA327751:LMA327755 LMA393223:LMA393232 LMA393237:LMA393244 LMA393249:LMA393258 LMA393263:LMA393271 LMA393276:LMA393282 LMA393287:LMA393291 LMA458759:LMA458768 LMA458773:LMA458780 LMA458785:LMA458794 LMA458799:LMA458807 LMA458812:LMA458818 LMA458823:LMA458827 LMA524295:LMA524304 LMA524309:LMA524316 LMA524321:LMA524330 LMA524335:LMA524343 LMA524348:LMA524354 LMA524359:LMA524363 LMA589831:LMA589840 LMA589845:LMA589852 LMA589857:LMA589866 LMA589871:LMA589879 LMA589884:LMA589890 LMA589895:LMA589899 LMA655367:LMA655376 LMA655381:LMA655388 LMA655393:LMA655402 LMA655407:LMA655415 LMA655420:LMA655426 LMA655431:LMA655435 LMA720903:LMA720912 LMA720917:LMA720924 LMA720929:LMA720938 LMA720943:LMA720951 LMA720956:LMA720962 LMA720967:LMA720971 LMA786439:LMA786448 LMA786453:LMA786460 LMA786465:LMA786474 LMA786479:LMA786487 LMA786492:LMA786498 LMA786503:LMA786507 LMA851975:LMA851984 LMA851989:LMA851996 LMA852001:LMA852010 LMA852015:LMA852023 LMA852028:LMA852034 LMA852039:LMA852043 LMA917511:LMA917520 LMA917525:LMA917532 LMA917537:LMA917546 LMA917551:LMA917559 LMA917564:LMA917570 LMA917575:LMA917579 LMA983047:LMA983056 LMA983061:LMA983068 LMA983073:LMA983082 LMA983087:LMA983095 LMA983100:LMA983106 LMA983111:LMA983115 LVW3:LVW11 LVW16:LVW23 LVW28:LVW37 LVW43:LVW51 LVW56:LVW62 LVW67:LVW75 LVW65543:LVW65552 LVW65557:LVW65564 LVW65569:LVW65578 LVW65583:LVW65591 LVW65596:LVW65602 LVW65607:LVW65611 LVW131079:LVW131088 LVW131093:LVW131100 LVW131105:LVW131114 LVW131119:LVW131127 LVW131132:LVW131138 LVW131143:LVW131147 LVW196615:LVW196624 LVW196629:LVW196636 LVW196641:LVW196650 LVW196655:LVW196663 LVW196668:LVW196674 LVW196679:LVW196683 LVW262151:LVW262160 LVW262165:LVW262172 LVW262177:LVW262186 LVW262191:LVW262199 LVW262204:LVW262210 LVW262215:LVW262219 LVW327687:LVW327696 LVW327701:LVW327708 LVW327713:LVW327722 LVW327727:LVW327735 LVW327740:LVW327746 LVW327751:LVW327755 LVW393223:LVW393232 LVW393237:LVW393244 LVW393249:LVW393258 LVW393263:LVW393271 LVW393276:LVW393282 LVW393287:LVW393291 LVW458759:LVW458768 LVW458773:LVW458780 LVW458785:LVW458794 LVW458799:LVW458807 LVW458812:LVW458818 LVW458823:LVW458827 LVW524295:LVW524304 LVW524309:LVW524316 LVW524321:LVW524330 LVW524335:LVW524343 LVW524348:LVW524354 LVW524359:LVW524363 LVW589831:LVW589840 LVW589845:LVW589852 LVW589857:LVW589866 LVW589871:LVW589879 LVW589884:LVW589890 LVW589895:LVW589899 LVW655367:LVW655376 LVW655381:LVW655388 LVW655393:LVW655402 LVW655407:LVW655415 LVW655420:LVW655426 LVW655431:LVW655435 LVW720903:LVW720912 LVW720917:LVW720924 LVW720929:LVW720938 LVW720943:LVW720951 LVW720956:LVW720962 LVW720967:LVW720971 LVW786439:LVW786448 LVW786453:LVW786460 LVW786465:LVW786474 LVW786479:LVW786487 LVW786492:LVW786498 LVW786503:LVW786507 LVW851975:LVW851984 LVW851989:LVW851996 LVW852001:LVW852010 LVW852015:LVW852023 LVW852028:LVW852034 LVW852039:LVW852043 LVW917511:LVW917520 LVW917525:LVW917532 LVW917537:LVW917546 LVW917551:LVW917559 LVW917564:LVW917570 LVW917575:LVW917579 LVW983047:LVW983056 LVW983061:LVW983068 LVW983073:LVW983082 LVW983087:LVW983095 LVW983100:LVW983106 LVW983111:LVW983115 MFS3:MFS11 MFS16:MFS23 MFS28:MFS37 MFS43:MFS51 MFS56:MFS62 MFS67:MFS75 MFS65543:MFS65552 MFS65557:MFS65564 MFS65569:MFS65578 MFS65583:MFS65591 MFS65596:MFS65602 MFS65607:MFS65611 MFS131079:MFS131088 MFS131093:MFS131100 MFS131105:MFS131114 MFS131119:MFS131127 MFS131132:MFS131138 MFS131143:MFS131147 MFS196615:MFS196624 MFS196629:MFS196636 MFS196641:MFS196650 MFS196655:MFS196663 MFS196668:MFS196674 MFS196679:MFS196683 MFS262151:MFS262160 MFS262165:MFS262172 MFS262177:MFS262186 MFS262191:MFS262199 MFS262204:MFS262210 MFS262215:MFS262219 MFS327687:MFS327696 MFS327701:MFS327708 MFS327713:MFS327722 MFS327727:MFS327735 MFS327740:MFS327746 MFS327751:MFS327755 MFS393223:MFS393232 MFS393237:MFS393244 MFS393249:MFS393258 MFS393263:MFS393271 MFS393276:MFS393282 MFS393287:MFS393291 MFS458759:MFS458768 MFS458773:MFS458780 MFS458785:MFS458794 MFS458799:MFS458807 MFS458812:MFS458818 MFS458823:MFS458827 MFS524295:MFS524304 MFS524309:MFS524316 MFS524321:MFS524330 MFS524335:MFS524343 MFS524348:MFS524354 MFS524359:MFS524363 MFS589831:MFS589840 MFS589845:MFS589852 MFS589857:MFS589866 MFS589871:MFS589879 MFS589884:MFS589890 MFS589895:MFS589899 MFS655367:MFS655376 MFS655381:MFS655388 MFS655393:MFS655402 MFS655407:MFS655415 MFS655420:MFS655426 MFS655431:MFS655435 MFS720903:MFS720912 MFS720917:MFS720924 MFS720929:MFS720938 MFS720943:MFS720951 MFS720956:MFS720962 MFS720967:MFS720971 MFS786439:MFS786448 MFS786453:MFS786460 MFS786465:MFS786474 MFS786479:MFS786487 MFS786492:MFS786498 MFS786503:MFS786507 MFS851975:MFS851984 MFS851989:MFS851996 MFS852001:MFS852010 MFS852015:MFS852023 MFS852028:MFS852034 MFS852039:MFS852043 MFS917511:MFS917520 MFS917525:MFS917532 MFS917537:MFS917546 MFS917551:MFS917559 MFS917564:MFS917570 MFS917575:MFS917579 MFS983047:MFS983056 MFS983061:MFS983068 MFS983073:MFS983082 MFS983087:MFS983095 MFS983100:MFS983106 MFS983111:MFS983115 MPO3:MPO11 MPO16:MPO23 MPO28:MPO37 MPO43:MPO51 MPO56:MPO62 MPO67:MPO75 MPO65543:MPO65552 MPO65557:MPO65564 MPO65569:MPO65578 MPO65583:MPO65591 MPO65596:MPO65602 MPO65607:MPO65611 MPO131079:MPO131088 MPO131093:MPO131100 MPO131105:MPO131114 MPO131119:MPO131127 MPO131132:MPO131138 MPO131143:MPO131147 MPO196615:MPO196624 MPO196629:MPO196636 MPO196641:MPO196650 MPO196655:MPO196663 MPO196668:MPO196674 MPO196679:MPO196683 MPO262151:MPO262160 MPO262165:MPO262172 MPO262177:MPO262186 MPO262191:MPO262199 MPO262204:MPO262210 MPO262215:MPO262219 MPO327687:MPO327696 MPO327701:MPO327708 MPO327713:MPO327722 MPO327727:MPO327735 MPO327740:MPO327746 MPO327751:MPO327755 MPO393223:MPO393232 MPO393237:MPO393244 MPO393249:MPO393258 MPO393263:MPO393271 MPO393276:MPO393282 MPO393287:MPO393291 MPO458759:MPO458768 MPO458773:MPO458780 MPO458785:MPO458794 MPO458799:MPO458807 MPO458812:MPO458818 MPO458823:MPO458827 MPO524295:MPO524304 MPO524309:MPO524316 MPO524321:MPO524330 MPO524335:MPO524343 MPO524348:MPO524354 MPO524359:MPO524363 MPO589831:MPO589840 MPO589845:MPO589852 MPO589857:MPO589866 MPO589871:MPO589879 MPO589884:MPO589890 MPO589895:MPO589899 MPO655367:MPO655376 MPO655381:MPO655388 MPO655393:MPO655402 MPO655407:MPO655415 MPO655420:MPO655426 MPO655431:MPO655435 MPO720903:MPO720912 MPO720917:MPO720924 MPO720929:MPO720938 MPO720943:MPO720951 MPO720956:MPO720962 MPO720967:MPO720971 MPO786439:MPO786448 MPO786453:MPO786460 MPO786465:MPO786474 MPO786479:MPO786487 MPO786492:MPO786498 MPO786503:MPO786507 MPO851975:MPO851984 MPO851989:MPO851996 MPO852001:MPO852010 MPO852015:MPO852023 MPO852028:MPO852034 MPO852039:MPO852043 MPO917511:MPO917520 MPO917525:MPO917532 MPO917537:MPO917546 MPO917551:MPO917559 MPO917564:MPO917570 MPO917575:MPO917579 MPO983047:MPO983056 MPO983061:MPO983068 MPO983073:MPO983082 MPO983087:MPO983095 MPO983100:MPO983106 MPO983111:MPO983115 MZK3:MZK11 MZK16:MZK23 MZK28:MZK37 MZK43:MZK51 MZK56:MZK62 MZK67:MZK75 MZK65543:MZK65552 MZK65557:MZK65564 MZK65569:MZK65578 MZK65583:MZK65591 MZK65596:MZK65602 MZK65607:MZK65611 MZK131079:MZK131088 MZK131093:MZK131100 MZK131105:MZK131114 MZK131119:MZK131127 MZK131132:MZK131138 MZK131143:MZK131147 MZK196615:MZK196624 MZK196629:MZK196636 MZK196641:MZK196650 MZK196655:MZK196663 MZK196668:MZK196674 MZK196679:MZK196683 MZK262151:MZK262160 MZK262165:MZK262172 MZK262177:MZK262186 MZK262191:MZK262199 MZK262204:MZK262210 MZK262215:MZK262219 MZK327687:MZK327696 MZK327701:MZK327708 MZK327713:MZK327722 MZK327727:MZK327735 MZK327740:MZK327746 MZK327751:MZK327755 MZK393223:MZK393232 MZK393237:MZK393244 MZK393249:MZK393258 MZK393263:MZK393271 MZK393276:MZK393282 MZK393287:MZK393291 MZK458759:MZK458768 MZK458773:MZK458780 MZK458785:MZK458794 MZK458799:MZK458807 MZK458812:MZK458818 MZK458823:MZK458827 MZK524295:MZK524304 MZK524309:MZK524316 MZK524321:MZK524330 MZK524335:MZK524343 MZK524348:MZK524354 MZK524359:MZK524363 MZK589831:MZK589840 MZK589845:MZK589852 MZK589857:MZK589866 MZK589871:MZK589879 MZK589884:MZK589890 MZK589895:MZK589899 MZK655367:MZK655376 MZK655381:MZK655388 MZK655393:MZK655402 MZK655407:MZK655415 MZK655420:MZK655426 MZK655431:MZK655435 MZK720903:MZK720912 MZK720917:MZK720924 MZK720929:MZK720938 MZK720943:MZK720951 MZK720956:MZK720962 MZK720967:MZK720971 MZK786439:MZK786448 MZK786453:MZK786460 MZK786465:MZK786474 MZK786479:MZK786487 MZK786492:MZK786498 MZK786503:MZK786507 MZK851975:MZK851984 MZK851989:MZK851996 MZK852001:MZK852010 MZK852015:MZK852023 MZK852028:MZK852034 MZK852039:MZK852043 MZK917511:MZK917520 MZK917525:MZK917532 MZK917537:MZK917546 MZK917551:MZK917559 MZK917564:MZK917570 MZK917575:MZK917579 MZK983047:MZK983056 MZK983061:MZK983068 MZK983073:MZK983082 MZK983087:MZK983095 MZK983100:MZK983106 MZK983111:MZK983115 NJG3:NJG11 NJG16:NJG23 NJG28:NJG37 NJG43:NJG51 NJG56:NJG62 NJG67:NJG75 NJG65543:NJG65552 NJG65557:NJG65564 NJG65569:NJG65578 NJG65583:NJG65591 NJG65596:NJG65602 NJG65607:NJG65611 NJG131079:NJG131088 NJG131093:NJG131100 NJG131105:NJG131114 NJG131119:NJG131127 NJG131132:NJG131138 NJG131143:NJG131147 NJG196615:NJG196624 NJG196629:NJG196636 NJG196641:NJG196650 NJG196655:NJG196663 NJG196668:NJG196674 NJG196679:NJG196683 NJG262151:NJG262160 NJG262165:NJG262172 NJG262177:NJG262186 NJG262191:NJG262199 NJG262204:NJG262210 NJG262215:NJG262219 NJG327687:NJG327696 NJG327701:NJG327708 NJG327713:NJG327722 NJG327727:NJG327735 NJG327740:NJG327746 NJG327751:NJG327755 NJG393223:NJG393232 NJG393237:NJG393244 NJG393249:NJG393258 NJG393263:NJG393271 NJG393276:NJG393282 NJG393287:NJG393291 NJG458759:NJG458768 NJG458773:NJG458780 NJG458785:NJG458794 NJG458799:NJG458807 NJG458812:NJG458818 NJG458823:NJG458827 NJG524295:NJG524304 NJG524309:NJG524316 NJG524321:NJG524330 NJG524335:NJG524343 NJG524348:NJG524354 NJG524359:NJG524363 NJG589831:NJG589840 NJG589845:NJG589852 NJG589857:NJG589866 NJG589871:NJG589879 NJG589884:NJG589890 NJG589895:NJG589899 NJG655367:NJG655376 NJG655381:NJG655388 NJG655393:NJG655402 NJG655407:NJG655415 NJG655420:NJG655426 NJG655431:NJG655435 NJG720903:NJG720912 NJG720917:NJG720924 NJG720929:NJG720938 NJG720943:NJG720951 NJG720956:NJG720962 NJG720967:NJG720971 NJG786439:NJG786448 NJG786453:NJG786460 NJG786465:NJG786474 NJG786479:NJG786487 NJG786492:NJG786498 NJG786503:NJG786507 NJG851975:NJG851984 NJG851989:NJG851996 NJG852001:NJG852010 NJG852015:NJG852023 NJG852028:NJG852034 NJG852039:NJG852043 NJG917511:NJG917520 NJG917525:NJG917532 NJG917537:NJG917546 NJG917551:NJG917559 NJG917564:NJG917570 NJG917575:NJG917579 NJG983047:NJG983056 NJG983061:NJG983068 NJG983073:NJG983082 NJG983087:NJG983095 NJG983100:NJG983106 NJG983111:NJG983115 NTC3:NTC11 NTC16:NTC23 NTC28:NTC37 NTC43:NTC51 NTC56:NTC62 NTC67:NTC75 NTC65543:NTC65552 NTC65557:NTC65564 NTC65569:NTC65578 NTC65583:NTC65591 NTC65596:NTC65602 NTC65607:NTC65611 NTC131079:NTC131088 NTC131093:NTC131100 NTC131105:NTC131114 NTC131119:NTC131127 NTC131132:NTC131138 NTC131143:NTC131147 NTC196615:NTC196624 NTC196629:NTC196636 NTC196641:NTC196650 NTC196655:NTC196663 NTC196668:NTC196674 NTC196679:NTC196683 NTC262151:NTC262160 NTC262165:NTC262172 NTC262177:NTC262186 NTC262191:NTC262199 NTC262204:NTC262210 NTC262215:NTC262219 NTC327687:NTC327696 NTC327701:NTC327708 NTC327713:NTC327722 NTC327727:NTC327735 NTC327740:NTC327746 NTC327751:NTC327755 NTC393223:NTC393232 NTC393237:NTC393244 NTC393249:NTC393258 NTC393263:NTC393271 NTC393276:NTC393282 NTC393287:NTC393291 NTC458759:NTC458768 NTC458773:NTC458780 NTC458785:NTC458794 NTC458799:NTC458807 NTC458812:NTC458818 NTC458823:NTC458827 NTC524295:NTC524304 NTC524309:NTC524316 NTC524321:NTC524330 NTC524335:NTC524343 NTC524348:NTC524354 NTC524359:NTC524363 NTC589831:NTC589840 NTC589845:NTC589852 NTC589857:NTC589866 NTC589871:NTC589879 NTC589884:NTC589890 NTC589895:NTC589899 NTC655367:NTC655376 NTC655381:NTC655388 NTC655393:NTC655402 NTC655407:NTC655415 NTC655420:NTC655426 NTC655431:NTC655435 NTC720903:NTC720912 NTC720917:NTC720924 NTC720929:NTC720938 NTC720943:NTC720951 NTC720956:NTC720962 NTC720967:NTC720971 NTC786439:NTC786448 NTC786453:NTC786460 NTC786465:NTC786474 NTC786479:NTC786487 NTC786492:NTC786498 NTC786503:NTC786507 NTC851975:NTC851984 NTC851989:NTC851996 NTC852001:NTC852010 NTC852015:NTC852023 NTC852028:NTC852034 NTC852039:NTC852043 NTC917511:NTC917520 NTC917525:NTC917532 NTC917537:NTC917546 NTC917551:NTC917559 NTC917564:NTC917570 NTC917575:NTC917579 NTC983047:NTC983056 NTC983061:NTC983068 NTC983073:NTC983082 NTC983087:NTC983095 NTC983100:NTC983106 NTC983111:NTC983115 OCY3:OCY11 OCY16:OCY23 OCY28:OCY37 OCY43:OCY51 OCY56:OCY62 OCY67:OCY75 OCY65543:OCY65552 OCY65557:OCY65564 OCY65569:OCY65578 OCY65583:OCY65591 OCY65596:OCY65602 OCY65607:OCY65611 OCY131079:OCY131088 OCY131093:OCY131100 OCY131105:OCY131114 OCY131119:OCY131127 OCY131132:OCY131138 OCY131143:OCY131147 OCY196615:OCY196624 OCY196629:OCY196636 OCY196641:OCY196650 OCY196655:OCY196663 OCY196668:OCY196674 OCY196679:OCY196683 OCY262151:OCY262160 OCY262165:OCY262172 OCY262177:OCY262186 OCY262191:OCY262199 OCY262204:OCY262210 OCY262215:OCY262219 OCY327687:OCY327696 OCY327701:OCY327708 OCY327713:OCY327722 OCY327727:OCY327735 OCY327740:OCY327746 OCY327751:OCY327755 OCY393223:OCY393232 OCY393237:OCY393244 OCY393249:OCY393258 OCY393263:OCY393271 OCY393276:OCY393282 OCY393287:OCY393291 OCY458759:OCY458768 OCY458773:OCY458780 OCY458785:OCY458794 OCY458799:OCY458807 OCY458812:OCY458818 OCY458823:OCY458827 OCY524295:OCY524304 OCY524309:OCY524316 OCY524321:OCY524330 OCY524335:OCY524343 OCY524348:OCY524354 OCY524359:OCY524363 OCY589831:OCY589840 OCY589845:OCY589852 OCY589857:OCY589866 OCY589871:OCY589879 OCY589884:OCY589890 OCY589895:OCY589899 OCY655367:OCY655376 OCY655381:OCY655388 OCY655393:OCY655402 OCY655407:OCY655415 OCY655420:OCY655426 OCY655431:OCY655435 OCY720903:OCY720912 OCY720917:OCY720924 OCY720929:OCY720938 OCY720943:OCY720951 OCY720956:OCY720962 OCY720967:OCY720971 OCY786439:OCY786448 OCY786453:OCY786460 OCY786465:OCY786474 OCY786479:OCY786487 OCY786492:OCY786498 OCY786503:OCY786507 OCY851975:OCY851984 OCY851989:OCY851996 OCY852001:OCY852010 OCY852015:OCY852023 OCY852028:OCY852034 OCY852039:OCY852043 OCY917511:OCY917520 OCY917525:OCY917532 OCY917537:OCY917546 OCY917551:OCY917559 OCY917564:OCY917570 OCY917575:OCY917579 OCY983047:OCY983056 OCY983061:OCY983068 OCY983073:OCY983082 OCY983087:OCY983095 OCY983100:OCY983106 OCY983111:OCY983115 OMU3:OMU11 OMU16:OMU23 OMU28:OMU37 OMU43:OMU51 OMU56:OMU62 OMU67:OMU75 OMU65543:OMU65552 OMU65557:OMU65564 OMU65569:OMU65578 OMU65583:OMU65591 OMU65596:OMU65602 OMU65607:OMU65611 OMU131079:OMU131088 OMU131093:OMU131100 OMU131105:OMU131114 OMU131119:OMU131127 OMU131132:OMU131138 OMU131143:OMU131147 OMU196615:OMU196624 OMU196629:OMU196636 OMU196641:OMU196650 OMU196655:OMU196663 OMU196668:OMU196674 OMU196679:OMU196683 OMU262151:OMU262160 OMU262165:OMU262172 OMU262177:OMU262186 OMU262191:OMU262199 OMU262204:OMU262210 OMU262215:OMU262219 OMU327687:OMU327696 OMU327701:OMU327708 OMU327713:OMU327722 OMU327727:OMU327735 OMU327740:OMU327746 OMU327751:OMU327755 OMU393223:OMU393232 OMU393237:OMU393244 OMU393249:OMU393258 OMU393263:OMU393271 OMU393276:OMU393282 OMU393287:OMU393291 OMU458759:OMU458768 OMU458773:OMU458780 OMU458785:OMU458794 OMU458799:OMU458807 OMU458812:OMU458818 OMU458823:OMU458827 OMU524295:OMU524304 OMU524309:OMU524316 OMU524321:OMU524330 OMU524335:OMU524343 OMU524348:OMU524354 OMU524359:OMU524363 OMU589831:OMU589840 OMU589845:OMU589852 OMU589857:OMU589866 OMU589871:OMU589879 OMU589884:OMU589890 OMU589895:OMU589899 OMU655367:OMU655376 OMU655381:OMU655388 OMU655393:OMU655402 OMU655407:OMU655415 OMU655420:OMU655426 OMU655431:OMU655435 OMU720903:OMU720912 OMU720917:OMU720924 OMU720929:OMU720938 OMU720943:OMU720951 OMU720956:OMU720962 OMU720967:OMU720971 OMU786439:OMU786448 OMU786453:OMU786460 OMU786465:OMU786474 OMU786479:OMU786487 OMU786492:OMU786498 OMU786503:OMU786507 OMU851975:OMU851984 OMU851989:OMU851996 OMU852001:OMU852010 OMU852015:OMU852023 OMU852028:OMU852034 OMU852039:OMU852043 OMU917511:OMU917520 OMU917525:OMU917532 OMU917537:OMU917546 OMU917551:OMU917559 OMU917564:OMU917570 OMU917575:OMU917579 OMU983047:OMU983056 OMU983061:OMU983068 OMU983073:OMU983082 OMU983087:OMU983095 OMU983100:OMU983106 OMU983111:OMU983115 OWQ3:OWQ11 OWQ16:OWQ23 OWQ28:OWQ37 OWQ43:OWQ51 OWQ56:OWQ62 OWQ67:OWQ75 OWQ65543:OWQ65552 OWQ65557:OWQ65564 OWQ65569:OWQ65578 OWQ65583:OWQ65591 OWQ65596:OWQ65602 OWQ65607:OWQ65611 OWQ131079:OWQ131088 OWQ131093:OWQ131100 OWQ131105:OWQ131114 OWQ131119:OWQ131127 OWQ131132:OWQ131138 OWQ131143:OWQ131147 OWQ196615:OWQ196624 OWQ196629:OWQ196636 OWQ196641:OWQ196650 OWQ196655:OWQ196663 OWQ196668:OWQ196674 OWQ196679:OWQ196683 OWQ262151:OWQ262160 OWQ262165:OWQ262172 OWQ262177:OWQ262186 OWQ262191:OWQ262199 OWQ262204:OWQ262210 OWQ262215:OWQ262219 OWQ327687:OWQ327696 OWQ327701:OWQ327708 OWQ327713:OWQ327722 OWQ327727:OWQ327735 OWQ327740:OWQ327746 OWQ327751:OWQ327755 OWQ393223:OWQ393232 OWQ393237:OWQ393244 OWQ393249:OWQ393258 OWQ393263:OWQ393271 OWQ393276:OWQ393282 OWQ393287:OWQ393291 OWQ458759:OWQ458768 OWQ458773:OWQ458780 OWQ458785:OWQ458794 OWQ458799:OWQ458807 OWQ458812:OWQ458818 OWQ458823:OWQ458827 OWQ524295:OWQ524304 OWQ524309:OWQ524316 OWQ524321:OWQ524330 OWQ524335:OWQ524343 OWQ524348:OWQ524354 OWQ524359:OWQ524363 OWQ589831:OWQ589840 OWQ589845:OWQ589852 OWQ589857:OWQ589866 OWQ589871:OWQ589879 OWQ589884:OWQ589890 OWQ589895:OWQ589899 OWQ655367:OWQ655376 OWQ655381:OWQ655388 OWQ655393:OWQ655402 OWQ655407:OWQ655415 OWQ655420:OWQ655426 OWQ655431:OWQ655435 OWQ720903:OWQ720912 OWQ720917:OWQ720924 OWQ720929:OWQ720938 OWQ720943:OWQ720951 OWQ720956:OWQ720962 OWQ720967:OWQ720971 OWQ786439:OWQ786448 OWQ786453:OWQ786460 OWQ786465:OWQ786474 OWQ786479:OWQ786487 OWQ786492:OWQ786498 OWQ786503:OWQ786507 OWQ851975:OWQ851984 OWQ851989:OWQ851996 OWQ852001:OWQ852010 OWQ852015:OWQ852023 OWQ852028:OWQ852034 OWQ852039:OWQ852043 OWQ917511:OWQ917520 OWQ917525:OWQ917532 OWQ917537:OWQ917546 OWQ917551:OWQ917559 OWQ917564:OWQ917570 OWQ917575:OWQ917579 OWQ983047:OWQ983056 OWQ983061:OWQ983068 OWQ983073:OWQ983082 OWQ983087:OWQ983095 OWQ983100:OWQ983106 OWQ983111:OWQ983115 PGM3:PGM11 PGM16:PGM23 PGM28:PGM37 PGM43:PGM51 PGM56:PGM62 PGM67:PGM75 PGM65543:PGM65552 PGM65557:PGM65564 PGM65569:PGM65578 PGM65583:PGM65591 PGM65596:PGM65602 PGM65607:PGM65611 PGM131079:PGM131088 PGM131093:PGM131100 PGM131105:PGM131114 PGM131119:PGM131127 PGM131132:PGM131138 PGM131143:PGM131147 PGM196615:PGM196624 PGM196629:PGM196636 PGM196641:PGM196650 PGM196655:PGM196663 PGM196668:PGM196674 PGM196679:PGM196683 PGM262151:PGM262160 PGM262165:PGM262172 PGM262177:PGM262186 PGM262191:PGM262199 PGM262204:PGM262210 PGM262215:PGM262219 PGM327687:PGM327696 PGM327701:PGM327708 PGM327713:PGM327722 PGM327727:PGM327735 PGM327740:PGM327746 PGM327751:PGM327755 PGM393223:PGM393232 PGM393237:PGM393244 PGM393249:PGM393258 PGM393263:PGM393271 PGM393276:PGM393282 PGM393287:PGM393291 PGM458759:PGM458768 PGM458773:PGM458780 PGM458785:PGM458794 PGM458799:PGM458807 PGM458812:PGM458818 PGM458823:PGM458827 PGM524295:PGM524304 PGM524309:PGM524316 PGM524321:PGM524330 PGM524335:PGM524343 PGM524348:PGM524354 PGM524359:PGM524363 PGM589831:PGM589840 PGM589845:PGM589852 PGM589857:PGM589866 PGM589871:PGM589879 PGM589884:PGM589890 PGM589895:PGM589899 PGM655367:PGM655376 PGM655381:PGM655388 PGM655393:PGM655402 PGM655407:PGM655415 PGM655420:PGM655426 PGM655431:PGM655435 PGM720903:PGM720912 PGM720917:PGM720924 PGM720929:PGM720938 PGM720943:PGM720951 PGM720956:PGM720962 PGM720967:PGM720971 PGM786439:PGM786448 PGM786453:PGM786460 PGM786465:PGM786474 PGM786479:PGM786487 PGM786492:PGM786498 PGM786503:PGM786507 PGM851975:PGM851984 PGM851989:PGM851996 PGM852001:PGM852010 PGM852015:PGM852023 PGM852028:PGM852034 PGM852039:PGM852043 PGM917511:PGM917520 PGM917525:PGM917532 PGM917537:PGM917546 PGM917551:PGM917559 PGM917564:PGM917570 PGM917575:PGM917579 PGM983047:PGM983056 PGM983061:PGM983068 PGM983073:PGM983082 PGM983087:PGM983095 PGM983100:PGM983106 PGM983111:PGM983115 PQI3:PQI11 PQI16:PQI23 PQI28:PQI37 PQI43:PQI51 PQI56:PQI62 PQI67:PQI75 PQI65543:PQI65552 PQI65557:PQI65564 PQI65569:PQI65578 PQI65583:PQI65591 PQI65596:PQI65602 PQI65607:PQI65611 PQI131079:PQI131088 PQI131093:PQI131100 PQI131105:PQI131114 PQI131119:PQI131127 PQI131132:PQI131138 PQI131143:PQI131147 PQI196615:PQI196624 PQI196629:PQI196636 PQI196641:PQI196650 PQI196655:PQI196663 PQI196668:PQI196674 PQI196679:PQI196683 PQI262151:PQI262160 PQI262165:PQI262172 PQI262177:PQI262186 PQI262191:PQI262199 PQI262204:PQI262210 PQI262215:PQI262219 PQI327687:PQI327696 PQI327701:PQI327708 PQI327713:PQI327722 PQI327727:PQI327735 PQI327740:PQI327746 PQI327751:PQI327755 PQI393223:PQI393232 PQI393237:PQI393244 PQI393249:PQI393258 PQI393263:PQI393271 PQI393276:PQI393282 PQI393287:PQI393291 PQI458759:PQI458768 PQI458773:PQI458780 PQI458785:PQI458794 PQI458799:PQI458807 PQI458812:PQI458818 PQI458823:PQI458827 PQI524295:PQI524304 PQI524309:PQI524316 PQI524321:PQI524330 PQI524335:PQI524343 PQI524348:PQI524354 PQI524359:PQI524363 PQI589831:PQI589840 PQI589845:PQI589852 PQI589857:PQI589866 PQI589871:PQI589879 PQI589884:PQI589890 PQI589895:PQI589899 PQI655367:PQI655376 PQI655381:PQI655388 PQI655393:PQI655402 PQI655407:PQI655415 PQI655420:PQI655426 PQI655431:PQI655435 PQI720903:PQI720912 PQI720917:PQI720924 PQI720929:PQI720938 PQI720943:PQI720951 PQI720956:PQI720962 PQI720967:PQI720971 PQI786439:PQI786448 PQI786453:PQI786460 PQI786465:PQI786474 PQI786479:PQI786487 PQI786492:PQI786498 PQI786503:PQI786507 PQI851975:PQI851984 PQI851989:PQI851996 PQI852001:PQI852010 PQI852015:PQI852023 PQI852028:PQI852034 PQI852039:PQI852043 PQI917511:PQI917520 PQI917525:PQI917532 PQI917537:PQI917546 PQI917551:PQI917559 PQI917564:PQI917570 PQI917575:PQI917579 PQI983047:PQI983056 PQI983061:PQI983068 PQI983073:PQI983082 PQI983087:PQI983095 PQI983100:PQI983106 PQI983111:PQI983115 QAE3:QAE11 QAE16:QAE23 QAE28:QAE37 QAE43:QAE51 QAE56:QAE62 QAE67:QAE75 QAE65543:QAE65552 QAE65557:QAE65564 QAE65569:QAE65578 QAE65583:QAE65591 QAE65596:QAE65602 QAE65607:QAE65611 QAE131079:QAE131088 QAE131093:QAE131100 QAE131105:QAE131114 QAE131119:QAE131127 QAE131132:QAE131138 QAE131143:QAE131147 QAE196615:QAE196624 QAE196629:QAE196636 QAE196641:QAE196650 QAE196655:QAE196663 QAE196668:QAE196674 QAE196679:QAE196683 QAE262151:QAE262160 QAE262165:QAE262172 QAE262177:QAE262186 QAE262191:QAE262199 QAE262204:QAE262210 QAE262215:QAE262219 QAE327687:QAE327696 QAE327701:QAE327708 QAE327713:QAE327722 QAE327727:QAE327735 QAE327740:QAE327746 QAE327751:QAE327755 QAE393223:QAE393232 QAE393237:QAE393244 QAE393249:QAE393258 QAE393263:QAE393271 QAE393276:QAE393282 QAE393287:QAE393291 QAE458759:QAE458768 QAE458773:QAE458780 QAE458785:QAE458794 QAE458799:QAE458807 QAE458812:QAE458818 QAE458823:QAE458827 QAE524295:QAE524304 QAE524309:QAE524316 QAE524321:QAE524330 QAE524335:QAE524343 QAE524348:QAE524354 QAE524359:QAE524363 QAE589831:QAE589840 QAE589845:QAE589852 QAE589857:QAE589866 QAE589871:QAE589879 QAE589884:QAE589890 QAE589895:QAE589899 QAE655367:QAE655376 QAE655381:QAE655388 QAE655393:QAE655402 QAE655407:QAE655415 QAE655420:QAE655426 QAE655431:QAE655435 QAE720903:QAE720912 QAE720917:QAE720924 QAE720929:QAE720938 QAE720943:QAE720951 QAE720956:QAE720962 QAE720967:QAE720971 QAE786439:QAE786448 QAE786453:QAE786460 QAE786465:QAE786474 QAE786479:QAE786487 QAE786492:QAE786498 QAE786503:QAE786507 QAE851975:QAE851984 QAE851989:QAE851996 QAE852001:QAE852010 QAE852015:QAE852023 QAE852028:QAE852034 QAE852039:QAE852043 QAE917511:QAE917520 QAE917525:QAE917532 QAE917537:QAE917546 QAE917551:QAE917559 QAE917564:QAE917570 QAE917575:QAE917579 QAE983047:QAE983056 QAE983061:QAE983068 QAE983073:QAE983082 QAE983087:QAE983095 QAE983100:QAE983106 QAE983111:QAE983115 QKA3:QKA11 QKA16:QKA23 QKA28:QKA37 QKA43:QKA51 QKA56:QKA62 QKA67:QKA75 QKA65543:QKA65552 QKA65557:QKA65564 QKA65569:QKA65578 QKA65583:QKA65591 QKA65596:QKA65602 QKA65607:QKA65611 QKA131079:QKA131088 QKA131093:QKA131100 QKA131105:QKA131114 QKA131119:QKA131127 QKA131132:QKA131138 QKA131143:QKA131147 QKA196615:QKA196624 QKA196629:QKA196636 QKA196641:QKA196650 QKA196655:QKA196663 QKA196668:QKA196674 QKA196679:QKA196683 QKA262151:QKA262160 QKA262165:QKA262172 QKA262177:QKA262186 QKA262191:QKA262199 QKA262204:QKA262210 QKA262215:QKA262219 QKA327687:QKA327696 QKA327701:QKA327708 QKA327713:QKA327722 QKA327727:QKA327735 QKA327740:QKA327746 QKA327751:QKA327755 QKA393223:QKA393232 QKA393237:QKA393244 QKA393249:QKA393258 QKA393263:QKA393271 QKA393276:QKA393282 QKA393287:QKA393291 QKA458759:QKA458768 QKA458773:QKA458780 QKA458785:QKA458794 QKA458799:QKA458807 QKA458812:QKA458818 QKA458823:QKA458827 QKA524295:QKA524304 QKA524309:QKA524316 QKA524321:QKA524330 QKA524335:QKA524343 QKA524348:QKA524354 QKA524359:QKA524363 QKA589831:QKA589840 QKA589845:QKA589852 QKA589857:QKA589866 QKA589871:QKA589879 QKA589884:QKA589890 QKA589895:QKA589899 QKA655367:QKA655376 QKA655381:QKA655388 QKA655393:QKA655402 QKA655407:QKA655415 QKA655420:QKA655426 QKA655431:QKA655435 QKA720903:QKA720912 QKA720917:QKA720924 QKA720929:QKA720938 QKA720943:QKA720951 QKA720956:QKA720962 QKA720967:QKA720971 QKA786439:QKA786448 QKA786453:QKA786460 QKA786465:QKA786474 QKA786479:QKA786487 QKA786492:QKA786498 QKA786503:QKA786507 QKA851975:QKA851984 QKA851989:QKA851996 QKA852001:QKA852010 QKA852015:QKA852023 QKA852028:QKA852034 QKA852039:QKA852043 QKA917511:QKA917520 QKA917525:QKA917532 QKA917537:QKA917546 QKA917551:QKA917559 QKA917564:QKA917570 QKA917575:QKA917579 QKA983047:QKA983056 QKA983061:QKA983068 QKA983073:QKA983082 QKA983087:QKA983095 QKA983100:QKA983106 QKA983111:QKA983115 QTW3:QTW11 QTW16:QTW23 QTW28:QTW37 QTW43:QTW51 QTW56:QTW62 QTW67:QTW75 QTW65543:QTW65552 QTW65557:QTW65564 QTW65569:QTW65578 QTW65583:QTW65591 QTW65596:QTW65602 QTW65607:QTW65611 QTW131079:QTW131088 QTW131093:QTW131100 QTW131105:QTW131114 QTW131119:QTW131127 QTW131132:QTW131138 QTW131143:QTW131147 QTW196615:QTW196624 QTW196629:QTW196636 QTW196641:QTW196650 QTW196655:QTW196663 QTW196668:QTW196674 QTW196679:QTW196683 QTW262151:QTW262160 QTW262165:QTW262172 QTW262177:QTW262186 QTW262191:QTW262199 QTW262204:QTW262210 QTW262215:QTW262219 QTW327687:QTW327696 QTW327701:QTW327708 QTW327713:QTW327722 QTW327727:QTW327735 QTW327740:QTW327746 QTW327751:QTW327755 QTW393223:QTW393232 QTW393237:QTW393244 QTW393249:QTW393258 QTW393263:QTW393271 QTW393276:QTW393282 QTW393287:QTW393291 QTW458759:QTW458768 QTW458773:QTW458780 QTW458785:QTW458794 QTW458799:QTW458807 QTW458812:QTW458818 QTW458823:QTW458827 QTW524295:QTW524304 QTW524309:QTW524316 QTW524321:QTW524330 QTW524335:QTW524343 QTW524348:QTW524354 QTW524359:QTW524363 QTW589831:QTW589840 QTW589845:QTW589852 QTW589857:QTW589866 QTW589871:QTW589879 QTW589884:QTW589890 QTW589895:QTW589899 QTW655367:QTW655376 QTW655381:QTW655388 QTW655393:QTW655402 QTW655407:QTW655415 QTW655420:QTW655426 QTW655431:QTW655435 QTW720903:QTW720912 QTW720917:QTW720924 QTW720929:QTW720938 QTW720943:QTW720951 QTW720956:QTW720962 QTW720967:QTW720971 QTW786439:QTW786448 QTW786453:QTW786460 QTW786465:QTW786474 QTW786479:QTW786487 QTW786492:QTW786498 QTW786503:QTW786507 QTW851975:QTW851984 QTW851989:QTW851996 QTW852001:QTW852010 QTW852015:QTW852023 QTW852028:QTW852034 QTW852039:QTW852043 QTW917511:QTW917520 QTW917525:QTW917532 QTW917537:QTW917546 QTW917551:QTW917559 QTW917564:QTW917570 QTW917575:QTW917579 QTW983047:QTW983056 QTW983061:QTW983068 QTW983073:QTW983082 QTW983087:QTW983095 QTW983100:QTW983106 QTW983111:QTW983115 RDS3:RDS11 RDS16:RDS23 RDS28:RDS37 RDS43:RDS51 RDS56:RDS62 RDS67:RDS75 RDS65543:RDS65552 RDS65557:RDS65564 RDS65569:RDS65578 RDS65583:RDS65591 RDS65596:RDS65602 RDS65607:RDS65611 RDS131079:RDS131088 RDS131093:RDS131100 RDS131105:RDS131114 RDS131119:RDS131127 RDS131132:RDS131138 RDS131143:RDS131147 RDS196615:RDS196624 RDS196629:RDS196636 RDS196641:RDS196650 RDS196655:RDS196663 RDS196668:RDS196674 RDS196679:RDS196683 RDS262151:RDS262160 RDS262165:RDS262172 RDS262177:RDS262186 RDS262191:RDS262199 RDS262204:RDS262210 RDS262215:RDS262219 RDS327687:RDS327696 RDS327701:RDS327708 RDS327713:RDS327722 RDS327727:RDS327735 RDS327740:RDS327746 RDS327751:RDS327755 RDS393223:RDS393232 RDS393237:RDS393244 RDS393249:RDS393258 RDS393263:RDS393271 RDS393276:RDS393282 RDS393287:RDS393291 RDS458759:RDS458768 RDS458773:RDS458780 RDS458785:RDS458794 RDS458799:RDS458807 RDS458812:RDS458818 RDS458823:RDS458827 RDS524295:RDS524304 RDS524309:RDS524316 RDS524321:RDS524330 RDS524335:RDS524343 RDS524348:RDS524354 RDS524359:RDS524363 RDS589831:RDS589840 RDS589845:RDS589852 RDS589857:RDS589866 RDS589871:RDS589879 RDS589884:RDS589890 RDS589895:RDS589899 RDS655367:RDS655376 RDS655381:RDS655388 RDS655393:RDS655402 RDS655407:RDS655415 RDS655420:RDS655426 RDS655431:RDS655435 RDS720903:RDS720912 RDS720917:RDS720924 RDS720929:RDS720938 RDS720943:RDS720951 RDS720956:RDS720962 RDS720967:RDS720971 RDS786439:RDS786448 RDS786453:RDS786460 RDS786465:RDS786474 RDS786479:RDS786487 RDS786492:RDS786498 RDS786503:RDS786507 RDS851975:RDS851984 RDS851989:RDS851996 RDS852001:RDS852010 RDS852015:RDS852023 RDS852028:RDS852034 RDS852039:RDS852043 RDS917511:RDS917520 RDS917525:RDS917532 RDS917537:RDS917546 RDS917551:RDS917559 RDS917564:RDS917570 RDS917575:RDS917579 RDS983047:RDS983056 RDS983061:RDS983068 RDS983073:RDS983082 RDS983087:RDS983095 RDS983100:RDS983106 RDS983111:RDS983115 RNO3:RNO11 RNO16:RNO23 RNO28:RNO37 RNO43:RNO51 RNO56:RNO62 RNO67:RNO75 RNO65543:RNO65552 RNO65557:RNO65564 RNO65569:RNO65578 RNO65583:RNO65591 RNO65596:RNO65602 RNO65607:RNO65611 RNO131079:RNO131088 RNO131093:RNO131100 RNO131105:RNO131114 RNO131119:RNO131127 RNO131132:RNO131138 RNO131143:RNO131147 RNO196615:RNO196624 RNO196629:RNO196636 RNO196641:RNO196650 RNO196655:RNO196663 RNO196668:RNO196674 RNO196679:RNO196683 RNO262151:RNO262160 RNO262165:RNO262172 RNO262177:RNO262186 RNO262191:RNO262199 RNO262204:RNO262210 RNO262215:RNO262219 RNO327687:RNO327696 RNO327701:RNO327708 RNO327713:RNO327722 RNO327727:RNO327735 RNO327740:RNO327746 RNO327751:RNO327755 RNO393223:RNO393232 RNO393237:RNO393244 RNO393249:RNO393258 RNO393263:RNO393271 RNO393276:RNO393282 RNO393287:RNO393291 RNO458759:RNO458768 RNO458773:RNO458780 RNO458785:RNO458794 RNO458799:RNO458807 RNO458812:RNO458818 RNO458823:RNO458827 RNO524295:RNO524304 RNO524309:RNO524316 RNO524321:RNO524330 RNO524335:RNO524343 RNO524348:RNO524354 RNO524359:RNO524363 RNO589831:RNO589840 RNO589845:RNO589852 RNO589857:RNO589866 RNO589871:RNO589879 RNO589884:RNO589890 RNO589895:RNO589899 RNO655367:RNO655376 RNO655381:RNO655388 RNO655393:RNO655402 RNO655407:RNO655415 RNO655420:RNO655426 RNO655431:RNO655435 RNO720903:RNO720912 RNO720917:RNO720924 RNO720929:RNO720938 RNO720943:RNO720951 RNO720956:RNO720962 RNO720967:RNO720971 RNO786439:RNO786448 RNO786453:RNO786460 RNO786465:RNO786474 RNO786479:RNO786487 RNO786492:RNO786498 RNO786503:RNO786507 RNO851975:RNO851984 RNO851989:RNO851996 RNO852001:RNO852010 RNO852015:RNO852023 RNO852028:RNO852034 RNO852039:RNO852043 RNO917511:RNO917520 RNO917525:RNO917532 RNO917537:RNO917546 RNO917551:RNO917559 RNO917564:RNO917570 RNO917575:RNO917579 RNO983047:RNO983056 RNO983061:RNO983068 RNO983073:RNO983082 RNO983087:RNO983095 RNO983100:RNO983106 RNO983111:RNO983115 RXK3:RXK11 RXK16:RXK23 RXK28:RXK37 RXK43:RXK51 RXK56:RXK62 RXK67:RXK75 RXK65543:RXK65552 RXK65557:RXK65564 RXK65569:RXK65578 RXK65583:RXK65591 RXK65596:RXK65602 RXK65607:RXK65611 RXK131079:RXK131088 RXK131093:RXK131100 RXK131105:RXK131114 RXK131119:RXK131127 RXK131132:RXK131138 RXK131143:RXK131147 RXK196615:RXK196624 RXK196629:RXK196636 RXK196641:RXK196650 RXK196655:RXK196663 RXK196668:RXK196674 RXK196679:RXK196683 RXK262151:RXK262160 RXK262165:RXK262172 RXK262177:RXK262186 RXK262191:RXK262199 RXK262204:RXK262210 RXK262215:RXK262219 RXK327687:RXK327696 RXK327701:RXK327708 RXK327713:RXK327722 RXK327727:RXK327735 RXK327740:RXK327746 RXK327751:RXK327755 RXK393223:RXK393232 RXK393237:RXK393244 RXK393249:RXK393258 RXK393263:RXK393271 RXK393276:RXK393282 RXK393287:RXK393291 RXK458759:RXK458768 RXK458773:RXK458780 RXK458785:RXK458794 RXK458799:RXK458807 RXK458812:RXK458818 RXK458823:RXK458827 RXK524295:RXK524304 RXK524309:RXK524316 RXK524321:RXK524330 RXK524335:RXK524343 RXK524348:RXK524354 RXK524359:RXK524363 RXK589831:RXK589840 RXK589845:RXK589852 RXK589857:RXK589866 RXK589871:RXK589879 RXK589884:RXK589890 RXK589895:RXK589899 RXK655367:RXK655376 RXK655381:RXK655388 RXK655393:RXK655402 RXK655407:RXK655415 RXK655420:RXK655426 RXK655431:RXK655435 RXK720903:RXK720912 RXK720917:RXK720924 RXK720929:RXK720938 RXK720943:RXK720951 RXK720956:RXK720962 RXK720967:RXK720971 RXK786439:RXK786448 RXK786453:RXK786460 RXK786465:RXK786474 RXK786479:RXK786487 RXK786492:RXK786498 RXK786503:RXK786507 RXK851975:RXK851984 RXK851989:RXK851996 RXK852001:RXK852010 RXK852015:RXK852023 RXK852028:RXK852034 RXK852039:RXK852043 RXK917511:RXK917520 RXK917525:RXK917532 RXK917537:RXK917546 RXK917551:RXK917559 RXK917564:RXK917570 RXK917575:RXK917579 RXK983047:RXK983056 RXK983061:RXK983068 RXK983073:RXK983082 RXK983087:RXK983095 RXK983100:RXK983106 RXK983111:RXK983115 SHG3:SHG11 SHG16:SHG23 SHG28:SHG37 SHG43:SHG51 SHG56:SHG62 SHG67:SHG75 SHG65543:SHG65552 SHG65557:SHG65564 SHG65569:SHG65578 SHG65583:SHG65591 SHG65596:SHG65602 SHG65607:SHG65611 SHG131079:SHG131088 SHG131093:SHG131100 SHG131105:SHG131114 SHG131119:SHG131127 SHG131132:SHG131138 SHG131143:SHG131147 SHG196615:SHG196624 SHG196629:SHG196636 SHG196641:SHG196650 SHG196655:SHG196663 SHG196668:SHG196674 SHG196679:SHG196683 SHG262151:SHG262160 SHG262165:SHG262172 SHG262177:SHG262186 SHG262191:SHG262199 SHG262204:SHG262210 SHG262215:SHG262219 SHG327687:SHG327696 SHG327701:SHG327708 SHG327713:SHG327722 SHG327727:SHG327735 SHG327740:SHG327746 SHG327751:SHG327755 SHG393223:SHG393232 SHG393237:SHG393244 SHG393249:SHG393258 SHG393263:SHG393271 SHG393276:SHG393282 SHG393287:SHG393291 SHG458759:SHG458768 SHG458773:SHG458780 SHG458785:SHG458794 SHG458799:SHG458807 SHG458812:SHG458818 SHG458823:SHG458827 SHG524295:SHG524304 SHG524309:SHG524316 SHG524321:SHG524330 SHG524335:SHG524343 SHG524348:SHG524354 SHG524359:SHG524363 SHG589831:SHG589840 SHG589845:SHG589852 SHG589857:SHG589866 SHG589871:SHG589879 SHG589884:SHG589890 SHG589895:SHG589899 SHG655367:SHG655376 SHG655381:SHG655388 SHG655393:SHG655402 SHG655407:SHG655415 SHG655420:SHG655426 SHG655431:SHG655435 SHG720903:SHG720912 SHG720917:SHG720924 SHG720929:SHG720938 SHG720943:SHG720951 SHG720956:SHG720962 SHG720967:SHG720971 SHG786439:SHG786448 SHG786453:SHG786460 SHG786465:SHG786474 SHG786479:SHG786487 SHG786492:SHG786498 SHG786503:SHG786507 SHG851975:SHG851984 SHG851989:SHG851996 SHG852001:SHG852010 SHG852015:SHG852023 SHG852028:SHG852034 SHG852039:SHG852043 SHG917511:SHG917520 SHG917525:SHG917532 SHG917537:SHG917546 SHG917551:SHG917559 SHG917564:SHG917570 SHG917575:SHG917579 SHG983047:SHG983056 SHG983061:SHG983068 SHG983073:SHG983082 SHG983087:SHG983095 SHG983100:SHG983106 SHG983111:SHG983115 SRC3:SRC11 SRC16:SRC23 SRC28:SRC37 SRC43:SRC51 SRC56:SRC62 SRC67:SRC75 SRC65543:SRC65552 SRC65557:SRC65564 SRC65569:SRC65578 SRC65583:SRC65591 SRC65596:SRC65602 SRC65607:SRC65611 SRC131079:SRC131088 SRC131093:SRC131100 SRC131105:SRC131114 SRC131119:SRC131127 SRC131132:SRC131138 SRC131143:SRC131147 SRC196615:SRC196624 SRC196629:SRC196636 SRC196641:SRC196650 SRC196655:SRC196663 SRC196668:SRC196674 SRC196679:SRC196683 SRC262151:SRC262160 SRC262165:SRC262172 SRC262177:SRC262186 SRC262191:SRC262199 SRC262204:SRC262210 SRC262215:SRC262219 SRC327687:SRC327696 SRC327701:SRC327708 SRC327713:SRC327722 SRC327727:SRC327735 SRC327740:SRC327746 SRC327751:SRC327755 SRC393223:SRC393232 SRC393237:SRC393244 SRC393249:SRC393258 SRC393263:SRC393271 SRC393276:SRC393282 SRC393287:SRC393291 SRC458759:SRC458768 SRC458773:SRC458780 SRC458785:SRC458794 SRC458799:SRC458807 SRC458812:SRC458818 SRC458823:SRC458827 SRC524295:SRC524304 SRC524309:SRC524316 SRC524321:SRC524330 SRC524335:SRC524343 SRC524348:SRC524354 SRC524359:SRC524363 SRC589831:SRC589840 SRC589845:SRC589852 SRC589857:SRC589866 SRC589871:SRC589879 SRC589884:SRC589890 SRC589895:SRC589899 SRC655367:SRC655376 SRC655381:SRC655388 SRC655393:SRC655402 SRC655407:SRC655415 SRC655420:SRC655426 SRC655431:SRC655435 SRC720903:SRC720912 SRC720917:SRC720924 SRC720929:SRC720938 SRC720943:SRC720951 SRC720956:SRC720962 SRC720967:SRC720971 SRC786439:SRC786448 SRC786453:SRC786460 SRC786465:SRC786474 SRC786479:SRC786487 SRC786492:SRC786498 SRC786503:SRC786507 SRC851975:SRC851984 SRC851989:SRC851996 SRC852001:SRC852010 SRC852015:SRC852023 SRC852028:SRC852034 SRC852039:SRC852043 SRC917511:SRC917520 SRC917525:SRC917532 SRC917537:SRC917546 SRC917551:SRC917559 SRC917564:SRC917570 SRC917575:SRC917579 SRC983047:SRC983056 SRC983061:SRC983068 SRC983073:SRC983082 SRC983087:SRC983095 SRC983100:SRC983106 SRC983111:SRC983115 TAY3:TAY11 TAY16:TAY23 TAY28:TAY37 TAY43:TAY51 TAY56:TAY62 TAY67:TAY75 TAY65543:TAY65552 TAY65557:TAY65564 TAY65569:TAY65578 TAY65583:TAY65591 TAY65596:TAY65602 TAY65607:TAY65611 TAY131079:TAY131088 TAY131093:TAY131100 TAY131105:TAY131114 TAY131119:TAY131127 TAY131132:TAY131138 TAY131143:TAY131147 TAY196615:TAY196624 TAY196629:TAY196636 TAY196641:TAY196650 TAY196655:TAY196663 TAY196668:TAY196674 TAY196679:TAY196683 TAY262151:TAY262160 TAY262165:TAY262172 TAY262177:TAY262186 TAY262191:TAY262199 TAY262204:TAY262210 TAY262215:TAY262219 TAY327687:TAY327696 TAY327701:TAY327708 TAY327713:TAY327722 TAY327727:TAY327735 TAY327740:TAY327746 TAY327751:TAY327755 TAY393223:TAY393232 TAY393237:TAY393244 TAY393249:TAY393258 TAY393263:TAY393271 TAY393276:TAY393282 TAY393287:TAY393291 TAY458759:TAY458768 TAY458773:TAY458780 TAY458785:TAY458794 TAY458799:TAY458807 TAY458812:TAY458818 TAY458823:TAY458827 TAY524295:TAY524304 TAY524309:TAY524316 TAY524321:TAY524330 TAY524335:TAY524343 TAY524348:TAY524354 TAY524359:TAY524363 TAY589831:TAY589840 TAY589845:TAY589852 TAY589857:TAY589866 TAY589871:TAY589879 TAY589884:TAY589890 TAY589895:TAY589899 TAY655367:TAY655376 TAY655381:TAY655388 TAY655393:TAY655402 TAY655407:TAY655415 TAY655420:TAY655426 TAY655431:TAY655435 TAY720903:TAY720912 TAY720917:TAY720924 TAY720929:TAY720938 TAY720943:TAY720951 TAY720956:TAY720962 TAY720967:TAY720971 TAY786439:TAY786448 TAY786453:TAY786460 TAY786465:TAY786474 TAY786479:TAY786487 TAY786492:TAY786498 TAY786503:TAY786507 TAY851975:TAY851984 TAY851989:TAY851996 TAY852001:TAY852010 TAY852015:TAY852023 TAY852028:TAY852034 TAY852039:TAY852043 TAY917511:TAY917520 TAY917525:TAY917532 TAY917537:TAY917546 TAY917551:TAY917559 TAY917564:TAY917570 TAY917575:TAY917579 TAY983047:TAY983056 TAY983061:TAY983068 TAY983073:TAY983082 TAY983087:TAY983095 TAY983100:TAY983106 TAY983111:TAY983115 TKU3:TKU11 TKU16:TKU23 TKU28:TKU37 TKU43:TKU51 TKU56:TKU62 TKU67:TKU75 TKU65543:TKU65552 TKU65557:TKU65564 TKU65569:TKU65578 TKU65583:TKU65591 TKU65596:TKU65602 TKU65607:TKU65611 TKU131079:TKU131088 TKU131093:TKU131100 TKU131105:TKU131114 TKU131119:TKU131127 TKU131132:TKU131138 TKU131143:TKU131147 TKU196615:TKU196624 TKU196629:TKU196636 TKU196641:TKU196650 TKU196655:TKU196663 TKU196668:TKU196674 TKU196679:TKU196683 TKU262151:TKU262160 TKU262165:TKU262172 TKU262177:TKU262186 TKU262191:TKU262199 TKU262204:TKU262210 TKU262215:TKU262219 TKU327687:TKU327696 TKU327701:TKU327708 TKU327713:TKU327722 TKU327727:TKU327735 TKU327740:TKU327746 TKU327751:TKU327755 TKU393223:TKU393232 TKU393237:TKU393244 TKU393249:TKU393258 TKU393263:TKU393271 TKU393276:TKU393282 TKU393287:TKU393291 TKU458759:TKU458768 TKU458773:TKU458780 TKU458785:TKU458794 TKU458799:TKU458807 TKU458812:TKU458818 TKU458823:TKU458827 TKU524295:TKU524304 TKU524309:TKU524316 TKU524321:TKU524330 TKU524335:TKU524343 TKU524348:TKU524354 TKU524359:TKU524363 TKU589831:TKU589840 TKU589845:TKU589852 TKU589857:TKU589866 TKU589871:TKU589879 TKU589884:TKU589890 TKU589895:TKU589899 TKU655367:TKU655376 TKU655381:TKU655388 TKU655393:TKU655402 TKU655407:TKU655415 TKU655420:TKU655426 TKU655431:TKU655435 TKU720903:TKU720912 TKU720917:TKU720924 TKU720929:TKU720938 TKU720943:TKU720951 TKU720956:TKU720962 TKU720967:TKU720971 TKU786439:TKU786448 TKU786453:TKU786460 TKU786465:TKU786474 TKU786479:TKU786487 TKU786492:TKU786498 TKU786503:TKU786507 TKU851975:TKU851984 TKU851989:TKU851996 TKU852001:TKU852010 TKU852015:TKU852023 TKU852028:TKU852034 TKU852039:TKU852043 TKU917511:TKU917520 TKU917525:TKU917532 TKU917537:TKU917546 TKU917551:TKU917559 TKU917564:TKU917570 TKU917575:TKU917579 TKU983047:TKU983056 TKU983061:TKU983068 TKU983073:TKU983082 TKU983087:TKU983095 TKU983100:TKU983106 TKU983111:TKU983115 TUQ3:TUQ11 TUQ16:TUQ23 TUQ28:TUQ37 TUQ43:TUQ51 TUQ56:TUQ62 TUQ67:TUQ75 TUQ65543:TUQ65552 TUQ65557:TUQ65564 TUQ65569:TUQ65578 TUQ65583:TUQ65591 TUQ65596:TUQ65602 TUQ65607:TUQ65611 TUQ131079:TUQ131088 TUQ131093:TUQ131100 TUQ131105:TUQ131114 TUQ131119:TUQ131127 TUQ131132:TUQ131138 TUQ131143:TUQ131147 TUQ196615:TUQ196624 TUQ196629:TUQ196636 TUQ196641:TUQ196650 TUQ196655:TUQ196663 TUQ196668:TUQ196674 TUQ196679:TUQ196683 TUQ262151:TUQ262160 TUQ262165:TUQ262172 TUQ262177:TUQ262186 TUQ262191:TUQ262199 TUQ262204:TUQ262210 TUQ262215:TUQ262219 TUQ327687:TUQ327696 TUQ327701:TUQ327708 TUQ327713:TUQ327722 TUQ327727:TUQ327735 TUQ327740:TUQ327746 TUQ327751:TUQ327755 TUQ393223:TUQ393232 TUQ393237:TUQ393244 TUQ393249:TUQ393258 TUQ393263:TUQ393271 TUQ393276:TUQ393282 TUQ393287:TUQ393291 TUQ458759:TUQ458768 TUQ458773:TUQ458780 TUQ458785:TUQ458794 TUQ458799:TUQ458807 TUQ458812:TUQ458818 TUQ458823:TUQ458827 TUQ524295:TUQ524304 TUQ524309:TUQ524316 TUQ524321:TUQ524330 TUQ524335:TUQ524343 TUQ524348:TUQ524354 TUQ524359:TUQ524363 TUQ589831:TUQ589840 TUQ589845:TUQ589852 TUQ589857:TUQ589866 TUQ589871:TUQ589879 TUQ589884:TUQ589890 TUQ589895:TUQ589899 TUQ655367:TUQ655376 TUQ655381:TUQ655388 TUQ655393:TUQ655402 TUQ655407:TUQ655415 TUQ655420:TUQ655426 TUQ655431:TUQ655435 TUQ720903:TUQ720912 TUQ720917:TUQ720924 TUQ720929:TUQ720938 TUQ720943:TUQ720951 TUQ720956:TUQ720962 TUQ720967:TUQ720971 TUQ786439:TUQ786448 TUQ786453:TUQ786460 TUQ786465:TUQ786474 TUQ786479:TUQ786487 TUQ786492:TUQ786498 TUQ786503:TUQ786507 TUQ851975:TUQ851984 TUQ851989:TUQ851996 TUQ852001:TUQ852010 TUQ852015:TUQ852023 TUQ852028:TUQ852034 TUQ852039:TUQ852043 TUQ917511:TUQ917520 TUQ917525:TUQ917532 TUQ917537:TUQ917546 TUQ917551:TUQ917559 TUQ917564:TUQ917570 TUQ917575:TUQ917579 TUQ983047:TUQ983056 TUQ983061:TUQ983068 TUQ983073:TUQ983082 TUQ983087:TUQ983095 TUQ983100:TUQ983106 TUQ983111:TUQ983115 UEM3:UEM11 UEM16:UEM23 UEM28:UEM37 UEM43:UEM51 UEM56:UEM62 UEM67:UEM75 UEM65543:UEM65552 UEM65557:UEM65564 UEM65569:UEM65578 UEM65583:UEM65591 UEM65596:UEM65602 UEM65607:UEM65611 UEM131079:UEM131088 UEM131093:UEM131100 UEM131105:UEM131114 UEM131119:UEM131127 UEM131132:UEM131138 UEM131143:UEM131147 UEM196615:UEM196624 UEM196629:UEM196636 UEM196641:UEM196650 UEM196655:UEM196663 UEM196668:UEM196674 UEM196679:UEM196683 UEM262151:UEM262160 UEM262165:UEM262172 UEM262177:UEM262186 UEM262191:UEM262199 UEM262204:UEM262210 UEM262215:UEM262219 UEM327687:UEM327696 UEM327701:UEM327708 UEM327713:UEM327722 UEM327727:UEM327735 UEM327740:UEM327746 UEM327751:UEM327755 UEM393223:UEM393232 UEM393237:UEM393244 UEM393249:UEM393258 UEM393263:UEM393271 UEM393276:UEM393282 UEM393287:UEM393291 UEM458759:UEM458768 UEM458773:UEM458780 UEM458785:UEM458794 UEM458799:UEM458807 UEM458812:UEM458818 UEM458823:UEM458827 UEM524295:UEM524304 UEM524309:UEM524316 UEM524321:UEM524330 UEM524335:UEM524343 UEM524348:UEM524354 UEM524359:UEM524363 UEM589831:UEM589840 UEM589845:UEM589852 UEM589857:UEM589866 UEM589871:UEM589879 UEM589884:UEM589890 UEM589895:UEM589899 UEM655367:UEM655376 UEM655381:UEM655388 UEM655393:UEM655402 UEM655407:UEM655415 UEM655420:UEM655426 UEM655431:UEM655435 UEM720903:UEM720912 UEM720917:UEM720924 UEM720929:UEM720938 UEM720943:UEM720951 UEM720956:UEM720962 UEM720967:UEM720971 UEM786439:UEM786448 UEM786453:UEM786460 UEM786465:UEM786474 UEM786479:UEM786487 UEM786492:UEM786498 UEM786503:UEM786507 UEM851975:UEM851984 UEM851989:UEM851996 UEM852001:UEM852010 UEM852015:UEM852023 UEM852028:UEM852034 UEM852039:UEM852043 UEM917511:UEM917520 UEM917525:UEM917532 UEM917537:UEM917546 UEM917551:UEM917559 UEM917564:UEM917570 UEM917575:UEM917579 UEM983047:UEM983056 UEM983061:UEM983068 UEM983073:UEM983082 UEM983087:UEM983095 UEM983100:UEM983106 UEM983111:UEM983115 UOI3:UOI11 UOI16:UOI23 UOI28:UOI37 UOI43:UOI51 UOI56:UOI62 UOI67:UOI75 UOI65543:UOI65552 UOI65557:UOI65564 UOI65569:UOI65578 UOI65583:UOI65591 UOI65596:UOI65602 UOI65607:UOI65611 UOI131079:UOI131088 UOI131093:UOI131100 UOI131105:UOI131114 UOI131119:UOI131127 UOI131132:UOI131138 UOI131143:UOI131147 UOI196615:UOI196624 UOI196629:UOI196636 UOI196641:UOI196650 UOI196655:UOI196663 UOI196668:UOI196674 UOI196679:UOI196683 UOI262151:UOI262160 UOI262165:UOI262172 UOI262177:UOI262186 UOI262191:UOI262199 UOI262204:UOI262210 UOI262215:UOI262219 UOI327687:UOI327696 UOI327701:UOI327708 UOI327713:UOI327722 UOI327727:UOI327735 UOI327740:UOI327746 UOI327751:UOI327755 UOI393223:UOI393232 UOI393237:UOI393244 UOI393249:UOI393258 UOI393263:UOI393271 UOI393276:UOI393282 UOI393287:UOI393291 UOI458759:UOI458768 UOI458773:UOI458780 UOI458785:UOI458794 UOI458799:UOI458807 UOI458812:UOI458818 UOI458823:UOI458827 UOI524295:UOI524304 UOI524309:UOI524316 UOI524321:UOI524330 UOI524335:UOI524343 UOI524348:UOI524354 UOI524359:UOI524363 UOI589831:UOI589840 UOI589845:UOI589852 UOI589857:UOI589866 UOI589871:UOI589879 UOI589884:UOI589890 UOI589895:UOI589899 UOI655367:UOI655376 UOI655381:UOI655388 UOI655393:UOI655402 UOI655407:UOI655415 UOI655420:UOI655426 UOI655431:UOI655435 UOI720903:UOI720912 UOI720917:UOI720924 UOI720929:UOI720938 UOI720943:UOI720951 UOI720956:UOI720962 UOI720967:UOI720971 UOI786439:UOI786448 UOI786453:UOI786460 UOI786465:UOI786474 UOI786479:UOI786487 UOI786492:UOI786498 UOI786503:UOI786507 UOI851975:UOI851984 UOI851989:UOI851996 UOI852001:UOI852010 UOI852015:UOI852023 UOI852028:UOI852034 UOI852039:UOI852043 UOI917511:UOI917520 UOI917525:UOI917532 UOI917537:UOI917546 UOI917551:UOI917559 UOI917564:UOI917570 UOI917575:UOI917579 UOI983047:UOI983056 UOI983061:UOI983068 UOI983073:UOI983082 UOI983087:UOI983095 UOI983100:UOI983106 UOI983111:UOI983115 UYE3:UYE11 UYE16:UYE23 UYE28:UYE37 UYE43:UYE51 UYE56:UYE62 UYE67:UYE75 UYE65543:UYE65552 UYE65557:UYE65564 UYE65569:UYE65578 UYE65583:UYE65591 UYE65596:UYE65602 UYE65607:UYE65611 UYE131079:UYE131088 UYE131093:UYE131100 UYE131105:UYE131114 UYE131119:UYE131127 UYE131132:UYE131138 UYE131143:UYE131147 UYE196615:UYE196624 UYE196629:UYE196636 UYE196641:UYE196650 UYE196655:UYE196663 UYE196668:UYE196674 UYE196679:UYE196683 UYE262151:UYE262160 UYE262165:UYE262172 UYE262177:UYE262186 UYE262191:UYE262199 UYE262204:UYE262210 UYE262215:UYE262219 UYE327687:UYE327696 UYE327701:UYE327708 UYE327713:UYE327722 UYE327727:UYE327735 UYE327740:UYE327746 UYE327751:UYE327755 UYE393223:UYE393232 UYE393237:UYE393244 UYE393249:UYE393258 UYE393263:UYE393271 UYE393276:UYE393282 UYE393287:UYE393291 UYE458759:UYE458768 UYE458773:UYE458780 UYE458785:UYE458794 UYE458799:UYE458807 UYE458812:UYE458818 UYE458823:UYE458827 UYE524295:UYE524304 UYE524309:UYE524316 UYE524321:UYE524330 UYE524335:UYE524343 UYE524348:UYE524354 UYE524359:UYE524363 UYE589831:UYE589840 UYE589845:UYE589852 UYE589857:UYE589866 UYE589871:UYE589879 UYE589884:UYE589890 UYE589895:UYE589899 UYE655367:UYE655376 UYE655381:UYE655388 UYE655393:UYE655402 UYE655407:UYE655415 UYE655420:UYE655426 UYE655431:UYE655435 UYE720903:UYE720912 UYE720917:UYE720924 UYE720929:UYE720938 UYE720943:UYE720951 UYE720956:UYE720962 UYE720967:UYE720971 UYE786439:UYE786448 UYE786453:UYE786460 UYE786465:UYE786474 UYE786479:UYE786487 UYE786492:UYE786498 UYE786503:UYE786507 UYE851975:UYE851984 UYE851989:UYE851996 UYE852001:UYE852010 UYE852015:UYE852023 UYE852028:UYE852034 UYE852039:UYE852043 UYE917511:UYE917520 UYE917525:UYE917532 UYE917537:UYE917546 UYE917551:UYE917559 UYE917564:UYE917570 UYE917575:UYE917579 UYE983047:UYE983056 UYE983061:UYE983068 UYE983073:UYE983082 UYE983087:UYE983095 UYE983100:UYE983106 UYE983111:UYE983115 VIA3:VIA11 VIA16:VIA23 VIA28:VIA37 VIA43:VIA51 VIA56:VIA62 VIA67:VIA75 VIA65543:VIA65552 VIA65557:VIA65564 VIA65569:VIA65578 VIA65583:VIA65591 VIA65596:VIA65602 VIA65607:VIA65611 VIA131079:VIA131088 VIA131093:VIA131100 VIA131105:VIA131114 VIA131119:VIA131127 VIA131132:VIA131138 VIA131143:VIA131147 VIA196615:VIA196624 VIA196629:VIA196636 VIA196641:VIA196650 VIA196655:VIA196663 VIA196668:VIA196674 VIA196679:VIA196683 VIA262151:VIA262160 VIA262165:VIA262172 VIA262177:VIA262186 VIA262191:VIA262199 VIA262204:VIA262210 VIA262215:VIA262219 VIA327687:VIA327696 VIA327701:VIA327708 VIA327713:VIA327722 VIA327727:VIA327735 VIA327740:VIA327746 VIA327751:VIA327755 VIA393223:VIA393232 VIA393237:VIA393244 VIA393249:VIA393258 VIA393263:VIA393271 VIA393276:VIA393282 VIA393287:VIA393291 VIA458759:VIA458768 VIA458773:VIA458780 VIA458785:VIA458794 VIA458799:VIA458807 VIA458812:VIA458818 VIA458823:VIA458827 VIA524295:VIA524304 VIA524309:VIA524316 VIA524321:VIA524330 VIA524335:VIA524343 VIA524348:VIA524354 VIA524359:VIA524363 VIA589831:VIA589840 VIA589845:VIA589852 VIA589857:VIA589866 VIA589871:VIA589879 VIA589884:VIA589890 VIA589895:VIA589899 VIA655367:VIA655376 VIA655381:VIA655388 VIA655393:VIA655402 VIA655407:VIA655415 VIA655420:VIA655426 VIA655431:VIA655435 VIA720903:VIA720912 VIA720917:VIA720924 VIA720929:VIA720938 VIA720943:VIA720951 VIA720956:VIA720962 VIA720967:VIA720971 VIA786439:VIA786448 VIA786453:VIA786460 VIA786465:VIA786474 VIA786479:VIA786487 VIA786492:VIA786498 VIA786503:VIA786507 VIA851975:VIA851984 VIA851989:VIA851996 VIA852001:VIA852010 VIA852015:VIA852023 VIA852028:VIA852034 VIA852039:VIA852043 VIA917511:VIA917520 VIA917525:VIA917532 VIA917537:VIA917546 VIA917551:VIA917559 VIA917564:VIA917570 VIA917575:VIA917579 VIA983047:VIA983056 VIA983061:VIA983068 VIA983073:VIA983082 VIA983087:VIA983095 VIA983100:VIA983106 VIA983111:VIA983115 VRW3:VRW11 VRW16:VRW23 VRW28:VRW37 VRW43:VRW51 VRW56:VRW62 VRW67:VRW75 VRW65543:VRW65552 VRW65557:VRW65564 VRW65569:VRW65578 VRW65583:VRW65591 VRW65596:VRW65602 VRW65607:VRW65611 VRW131079:VRW131088 VRW131093:VRW131100 VRW131105:VRW131114 VRW131119:VRW131127 VRW131132:VRW131138 VRW131143:VRW131147 VRW196615:VRW196624 VRW196629:VRW196636 VRW196641:VRW196650 VRW196655:VRW196663 VRW196668:VRW196674 VRW196679:VRW196683 VRW262151:VRW262160 VRW262165:VRW262172 VRW262177:VRW262186 VRW262191:VRW262199 VRW262204:VRW262210 VRW262215:VRW262219 VRW327687:VRW327696 VRW327701:VRW327708 VRW327713:VRW327722 VRW327727:VRW327735 VRW327740:VRW327746 VRW327751:VRW327755 VRW393223:VRW393232 VRW393237:VRW393244 VRW393249:VRW393258 VRW393263:VRW393271 VRW393276:VRW393282 VRW393287:VRW393291 VRW458759:VRW458768 VRW458773:VRW458780 VRW458785:VRW458794 VRW458799:VRW458807 VRW458812:VRW458818 VRW458823:VRW458827 VRW524295:VRW524304 VRW524309:VRW524316 VRW524321:VRW524330 VRW524335:VRW524343 VRW524348:VRW524354 VRW524359:VRW524363 VRW589831:VRW589840 VRW589845:VRW589852 VRW589857:VRW589866 VRW589871:VRW589879 VRW589884:VRW589890 VRW589895:VRW589899 VRW655367:VRW655376 VRW655381:VRW655388 VRW655393:VRW655402 VRW655407:VRW655415 VRW655420:VRW655426 VRW655431:VRW655435 VRW720903:VRW720912 VRW720917:VRW720924 VRW720929:VRW720938 VRW720943:VRW720951 VRW720956:VRW720962 VRW720967:VRW720971 VRW786439:VRW786448 VRW786453:VRW786460 VRW786465:VRW786474 VRW786479:VRW786487 VRW786492:VRW786498 VRW786503:VRW786507 VRW851975:VRW851984 VRW851989:VRW851996 VRW852001:VRW852010 VRW852015:VRW852023 VRW852028:VRW852034 VRW852039:VRW852043 VRW917511:VRW917520 VRW917525:VRW917532 VRW917537:VRW917546 VRW917551:VRW917559 VRW917564:VRW917570 VRW917575:VRW917579 VRW983047:VRW983056 VRW983061:VRW983068 VRW983073:VRW983082 VRW983087:VRW983095 VRW983100:VRW983106 VRW983111:VRW983115 WBS3:WBS11 WBS16:WBS23 WBS28:WBS37 WBS43:WBS51 WBS56:WBS62 WBS67:WBS75 WBS65543:WBS65552 WBS65557:WBS65564 WBS65569:WBS65578 WBS65583:WBS65591 WBS65596:WBS65602 WBS65607:WBS65611 WBS131079:WBS131088 WBS131093:WBS131100 WBS131105:WBS131114 WBS131119:WBS131127 WBS131132:WBS131138 WBS131143:WBS131147 WBS196615:WBS196624 WBS196629:WBS196636 WBS196641:WBS196650 WBS196655:WBS196663 WBS196668:WBS196674 WBS196679:WBS196683 WBS262151:WBS262160 WBS262165:WBS262172 WBS262177:WBS262186 WBS262191:WBS262199 WBS262204:WBS262210 WBS262215:WBS262219 WBS327687:WBS327696 WBS327701:WBS327708 WBS327713:WBS327722 WBS327727:WBS327735 WBS327740:WBS327746 WBS327751:WBS327755 WBS393223:WBS393232 WBS393237:WBS393244 WBS393249:WBS393258 WBS393263:WBS393271 WBS393276:WBS393282 WBS393287:WBS393291 WBS458759:WBS458768 WBS458773:WBS458780 WBS458785:WBS458794 WBS458799:WBS458807 WBS458812:WBS458818 WBS458823:WBS458827 WBS524295:WBS524304 WBS524309:WBS524316 WBS524321:WBS524330 WBS524335:WBS524343 WBS524348:WBS524354 WBS524359:WBS524363 WBS589831:WBS589840 WBS589845:WBS589852 WBS589857:WBS589866 WBS589871:WBS589879 WBS589884:WBS589890 WBS589895:WBS589899 WBS655367:WBS655376 WBS655381:WBS655388 WBS655393:WBS655402 WBS655407:WBS655415 WBS655420:WBS655426 WBS655431:WBS655435 WBS720903:WBS720912 WBS720917:WBS720924 WBS720929:WBS720938 WBS720943:WBS720951 WBS720956:WBS720962 WBS720967:WBS720971 WBS786439:WBS786448 WBS786453:WBS786460 WBS786465:WBS786474 WBS786479:WBS786487 WBS786492:WBS786498 WBS786503:WBS786507 WBS851975:WBS851984 WBS851989:WBS851996 WBS852001:WBS852010 WBS852015:WBS852023 WBS852028:WBS852034 WBS852039:WBS852043 WBS917511:WBS917520 WBS917525:WBS917532 WBS917537:WBS917546 WBS917551:WBS917559 WBS917564:WBS917570 WBS917575:WBS917579 WBS983047:WBS983056 WBS983061:WBS983068 WBS983073:WBS983082 WBS983087:WBS983095 WBS983100:WBS983106 WBS983111:WBS983115 WLO3:WLO11 WLO16:WLO23 WLO28:WLO37 WLO43:WLO51 WLO56:WLO62 WLO67:WLO75 WLO65543:WLO65552 WLO65557:WLO65564 WLO65569:WLO65578 WLO65583:WLO65591 WLO65596:WLO65602 WLO65607:WLO65611 WLO131079:WLO131088 WLO131093:WLO131100 WLO131105:WLO131114 WLO131119:WLO131127 WLO131132:WLO131138 WLO131143:WLO131147 WLO196615:WLO196624 WLO196629:WLO196636 WLO196641:WLO196650 WLO196655:WLO196663 WLO196668:WLO196674 WLO196679:WLO196683 WLO262151:WLO262160 WLO262165:WLO262172 WLO262177:WLO262186 WLO262191:WLO262199 WLO262204:WLO262210 WLO262215:WLO262219 WLO327687:WLO327696 WLO327701:WLO327708 WLO327713:WLO327722 WLO327727:WLO327735 WLO327740:WLO327746 WLO327751:WLO327755 WLO393223:WLO393232 WLO393237:WLO393244 WLO393249:WLO393258 WLO393263:WLO393271 WLO393276:WLO393282 WLO393287:WLO393291 WLO458759:WLO458768 WLO458773:WLO458780 WLO458785:WLO458794 WLO458799:WLO458807 WLO458812:WLO458818 WLO458823:WLO458827 WLO524295:WLO524304 WLO524309:WLO524316 WLO524321:WLO524330 WLO524335:WLO524343 WLO524348:WLO524354 WLO524359:WLO524363 WLO589831:WLO589840 WLO589845:WLO589852 WLO589857:WLO589866 WLO589871:WLO589879 WLO589884:WLO589890 WLO589895:WLO589899 WLO655367:WLO655376 WLO655381:WLO655388 WLO655393:WLO655402 WLO655407:WLO655415 WLO655420:WLO655426 WLO655431:WLO655435 WLO720903:WLO720912 WLO720917:WLO720924 WLO720929:WLO720938 WLO720943:WLO720951 WLO720956:WLO720962 WLO720967:WLO720971 WLO786439:WLO786448 WLO786453:WLO786460 WLO786465:WLO786474 WLO786479:WLO786487 WLO786492:WLO786498 WLO786503:WLO786507 WLO851975:WLO851984 WLO851989:WLO851996 WLO852001:WLO852010 WLO852015:WLO852023 WLO852028:WLO852034 WLO852039:WLO852043 WLO917511:WLO917520 WLO917525:WLO917532 WLO917537:WLO917546 WLO917551:WLO917559 WLO917564:WLO917570 WLO917575:WLO917579 WLO983047:WLO983056 WLO983061:WLO983068 WLO983073:WLO983082 WLO983087:WLO983095 WLO983100:WLO983106 WLO983111:WLO983115 WVK3:WVK11 WVK16:WVK23 WVK28:WVK37 WVK43:WVK51 WVK56:WVK62 WVK67:WVK75 WVK65543:WVK65552 WVK65557:WVK65564 WVK65569:WVK65578 WVK65583:WVK65591 WVK65596:WVK65602 WVK65607:WVK65611 WVK131079:WVK131088 WVK131093:WVK131100 WVK131105:WVK131114 WVK131119:WVK131127 WVK131132:WVK131138 WVK131143:WVK131147 WVK196615:WVK196624 WVK196629:WVK196636 WVK196641:WVK196650 WVK196655:WVK196663 WVK196668:WVK196674 WVK196679:WVK196683 WVK262151:WVK262160 WVK262165:WVK262172 WVK262177:WVK262186 WVK262191:WVK262199 WVK262204:WVK262210 WVK262215:WVK262219 WVK327687:WVK327696 WVK327701:WVK327708 WVK327713:WVK327722 WVK327727:WVK327735 WVK327740:WVK327746 WVK327751:WVK327755 WVK393223:WVK393232 WVK393237:WVK393244 WVK393249:WVK393258 WVK393263:WVK393271 WVK393276:WVK393282 WVK393287:WVK393291 WVK458759:WVK458768 WVK458773:WVK458780 WVK458785:WVK458794 WVK458799:WVK458807 WVK458812:WVK458818 WVK458823:WVK458827 WVK524295:WVK524304 WVK524309:WVK524316 WVK524321:WVK524330 WVK524335:WVK524343 WVK524348:WVK524354 WVK524359:WVK524363 WVK589831:WVK589840 WVK589845:WVK589852 WVK589857:WVK589866 WVK589871:WVK589879 WVK589884:WVK589890 WVK589895:WVK589899 WVK655367:WVK655376 WVK655381:WVK655388 WVK655393:WVK655402 WVK655407:WVK655415 WVK655420:WVK655426 WVK655431:WVK655435 WVK720903:WVK720912 WVK720917:WVK720924 WVK720929:WVK720938 WVK720943:WVK720951 WVK720956:WVK720962 WVK720967:WVK720971 WVK786439:WVK786448 WVK786453:WVK786460 WVK786465:WVK786474 WVK786479:WVK786487 WVK786492:WVK786498 WVK786503:WVK786507 WVK851975:WVK851984 WVK851989:WVK851996 WVK852001:WVK852010 WVK852015:WVK852023 WVK852028:WVK852034 WVK852039:WVK852043 WVK917511:WVK917520 WVK917525:WVK917532 WVK917537:WVK917546 WVK917551:WVK917559 WVK917564:WVK917570 WVK917575:WVK917579 WVK983047:WVK983056 WVK983061:WVK983068 WVK983073:WVK983082 WVK983087:WVK983095 WVK983100:WVK983106 WVK983111:WVK983115">
      <formula1>"0,1,2,3,4,5,NA"</formula1>
    </dataValidation>
  </dataValidations>
  <printOptions horizontalCentered="1"/>
  <pageMargins left="0" right="0" top="0.550694444444444" bottom="0.156944444444444" header="0.118055555555556" footer="0.118055555555556"/>
  <pageSetup paperSize="1" scale="9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15"/>
  <sheetViews>
    <sheetView zoomScale="103" zoomScaleNormal="103" workbookViewId="0">
      <selection activeCell="D12" sqref="D12"/>
    </sheetView>
  </sheetViews>
  <sheetFormatPr defaultColWidth="9" defaultRowHeight="13.5"/>
  <cols>
    <col min="1" max="1" width="4.5" customWidth="1"/>
    <col min="2" max="2" width="16.625" customWidth="1"/>
    <col min="3" max="3" width="55.875" customWidth="1"/>
    <col min="4" max="4" width="50.75" customWidth="1"/>
    <col min="5" max="5" width="10" customWidth="1"/>
    <col min="6" max="6" width="10.125" customWidth="1"/>
    <col min="7" max="7" width="12.5" customWidth="1"/>
    <col min="8" max="8" width="16.5083333333333" style="3" customWidth="1"/>
    <col min="9" max="10" width="9" style="3"/>
    <col min="11" max="11" width="10.9166666666667" style="3" customWidth="1"/>
    <col min="257" max="257" width="4.5" customWidth="1"/>
    <col min="258" max="258" width="10.125" customWidth="1"/>
    <col min="259" max="259" width="54.75" customWidth="1"/>
    <col min="260" max="260" width="50.75" customWidth="1"/>
    <col min="261" max="261" width="10" customWidth="1"/>
    <col min="262" max="262" width="10.125" customWidth="1"/>
    <col min="263" max="263" width="12.5" customWidth="1"/>
    <col min="264" max="264" width="10" customWidth="1"/>
    <col min="513" max="513" width="4.5" customWidth="1"/>
    <col min="514" max="514" width="10.125" customWidth="1"/>
    <col min="515" max="515" width="54.75" customWidth="1"/>
    <col min="516" max="516" width="50.75" customWidth="1"/>
    <col min="517" max="517" width="10" customWidth="1"/>
    <col min="518" max="518" width="10.125" customWidth="1"/>
    <col min="519" max="519" width="12.5" customWidth="1"/>
    <col min="520" max="520" width="10" customWidth="1"/>
    <col min="769" max="769" width="4.5" customWidth="1"/>
    <col min="770" max="770" width="10.125" customWidth="1"/>
    <col min="771" max="771" width="54.75" customWidth="1"/>
    <col min="772" max="772" width="50.75" customWidth="1"/>
    <col min="773" max="773" width="10" customWidth="1"/>
    <col min="774" max="774" width="10.125" customWidth="1"/>
    <col min="775" max="775" width="12.5" customWidth="1"/>
    <col min="776" max="776" width="10" customWidth="1"/>
    <col min="1025" max="1025" width="4.5" customWidth="1"/>
    <col min="1026" max="1026" width="10.125" customWidth="1"/>
    <col min="1027" max="1027" width="54.75" customWidth="1"/>
    <col min="1028" max="1028" width="50.75" customWidth="1"/>
    <col min="1029" max="1029" width="10" customWidth="1"/>
    <col min="1030" max="1030" width="10.125" customWidth="1"/>
    <col min="1031" max="1031" width="12.5" customWidth="1"/>
    <col min="1032" max="1032" width="10" customWidth="1"/>
    <col min="1281" max="1281" width="4.5" customWidth="1"/>
    <col min="1282" max="1282" width="10.125" customWidth="1"/>
    <col min="1283" max="1283" width="54.75" customWidth="1"/>
    <col min="1284" max="1284" width="50.75" customWidth="1"/>
    <col min="1285" max="1285" width="10" customWidth="1"/>
    <col min="1286" max="1286" width="10.125" customWidth="1"/>
    <col min="1287" max="1287" width="12.5" customWidth="1"/>
    <col min="1288" max="1288" width="10" customWidth="1"/>
    <col min="1537" max="1537" width="4.5" customWidth="1"/>
    <col min="1538" max="1538" width="10.125" customWidth="1"/>
    <col min="1539" max="1539" width="54.75" customWidth="1"/>
    <col min="1540" max="1540" width="50.75" customWidth="1"/>
    <col min="1541" max="1541" width="10" customWidth="1"/>
    <col min="1542" max="1542" width="10.125" customWidth="1"/>
    <col min="1543" max="1543" width="12.5" customWidth="1"/>
    <col min="1544" max="1544" width="10" customWidth="1"/>
    <col min="1793" max="1793" width="4.5" customWidth="1"/>
    <col min="1794" max="1794" width="10.125" customWidth="1"/>
    <col min="1795" max="1795" width="54.75" customWidth="1"/>
    <col min="1796" max="1796" width="50.75" customWidth="1"/>
    <col min="1797" max="1797" width="10" customWidth="1"/>
    <col min="1798" max="1798" width="10.125" customWidth="1"/>
    <col min="1799" max="1799" width="12.5" customWidth="1"/>
    <col min="1800" max="1800" width="10" customWidth="1"/>
    <col min="2049" max="2049" width="4.5" customWidth="1"/>
    <col min="2050" max="2050" width="10.125" customWidth="1"/>
    <col min="2051" max="2051" width="54.75" customWidth="1"/>
    <col min="2052" max="2052" width="50.75" customWidth="1"/>
    <col min="2053" max="2053" width="10" customWidth="1"/>
    <col min="2054" max="2054" width="10.125" customWidth="1"/>
    <col min="2055" max="2055" width="12.5" customWidth="1"/>
    <col min="2056" max="2056" width="10" customWidth="1"/>
    <col min="2305" max="2305" width="4.5" customWidth="1"/>
    <col min="2306" max="2306" width="10.125" customWidth="1"/>
    <col min="2307" max="2307" width="54.75" customWidth="1"/>
    <col min="2308" max="2308" width="50.75" customWidth="1"/>
    <col min="2309" max="2309" width="10" customWidth="1"/>
    <col min="2310" max="2310" width="10.125" customWidth="1"/>
    <col min="2311" max="2311" width="12.5" customWidth="1"/>
    <col min="2312" max="2312" width="10" customWidth="1"/>
    <col min="2561" max="2561" width="4.5" customWidth="1"/>
    <col min="2562" max="2562" width="10.125" customWidth="1"/>
    <col min="2563" max="2563" width="54.75" customWidth="1"/>
    <col min="2564" max="2564" width="50.75" customWidth="1"/>
    <col min="2565" max="2565" width="10" customWidth="1"/>
    <col min="2566" max="2566" width="10.125" customWidth="1"/>
    <col min="2567" max="2567" width="12.5" customWidth="1"/>
    <col min="2568" max="2568" width="10" customWidth="1"/>
    <col min="2817" max="2817" width="4.5" customWidth="1"/>
    <col min="2818" max="2818" width="10.125" customWidth="1"/>
    <col min="2819" max="2819" width="54.75" customWidth="1"/>
    <col min="2820" max="2820" width="50.75" customWidth="1"/>
    <col min="2821" max="2821" width="10" customWidth="1"/>
    <col min="2822" max="2822" width="10.125" customWidth="1"/>
    <col min="2823" max="2823" width="12.5" customWidth="1"/>
    <col min="2824" max="2824" width="10" customWidth="1"/>
    <col min="3073" max="3073" width="4.5" customWidth="1"/>
    <col min="3074" max="3074" width="10.125" customWidth="1"/>
    <col min="3075" max="3075" width="54.75" customWidth="1"/>
    <col min="3076" max="3076" width="50.75" customWidth="1"/>
    <col min="3077" max="3077" width="10" customWidth="1"/>
    <col min="3078" max="3078" width="10.125" customWidth="1"/>
    <col min="3079" max="3079" width="12.5" customWidth="1"/>
    <col min="3080" max="3080" width="10" customWidth="1"/>
    <col min="3329" max="3329" width="4.5" customWidth="1"/>
    <col min="3330" max="3330" width="10.125" customWidth="1"/>
    <col min="3331" max="3331" width="54.75" customWidth="1"/>
    <col min="3332" max="3332" width="50.75" customWidth="1"/>
    <col min="3333" max="3333" width="10" customWidth="1"/>
    <col min="3334" max="3334" width="10.125" customWidth="1"/>
    <col min="3335" max="3335" width="12.5" customWidth="1"/>
    <col min="3336" max="3336" width="10" customWidth="1"/>
    <col min="3585" max="3585" width="4.5" customWidth="1"/>
    <col min="3586" max="3586" width="10.125" customWidth="1"/>
    <col min="3587" max="3587" width="54.75" customWidth="1"/>
    <col min="3588" max="3588" width="50.75" customWidth="1"/>
    <col min="3589" max="3589" width="10" customWidth="1"/>
    <col min="3590" max="3590" width="10.125" customWidth="1"/>
    <col min="3591" max="3591" width="12.5" customWidth="1"/>
    <col min="3592" max="3592" width="10" customWidth="1"/>
    <col min="3841" max="3841" width="4.5" customWidth="1"/>
    <col min="3842" max="3842" width="10.125" customWidth="1"/>
    <col min="3843" max="3843" width="54.75" customWidth="1"/>
    <col min="3844" max="3844" width="50.75" customWidth="1"/>
    <col min="3845" max="3845" width="10" customWidth="1"/>
    <col min="3846" max="3846" width="10.125" customWidth="1"/>
    <col min="3847" max="3847" width="12.5" customWidth="1"/>
    <col min="3848" max="3848" width="10" customWidth="1"/>
    <col min="4097" max="4097" width="4.5" customWidth="1"/>
    <col min="4098" max="4098" width="10.125" customWidth="1"/>
    <col min="4099" max="4099" width="54.75" customWidth="1"/>
    <col min="4100" max="4100" width="50.75" customWidth="1"/>
    <col min="4101" max="4101" width="10" customWidth="1"/>
    <col min="4102" max="4102" width="10.125" customWidth="1"/>
    <col min="4103" max="4103" width="12.5" customWidth="1"/>
    <col min="4104" max="4104" width="10" customWidth="1"/>
    <col min="4353" max="4353" width="4.5" customWidth="1"/>
    <col min="4354" max="4354" width="10.125" customWidth="1"/>
    <col min="4355" max="4355" width="54.75" customWidth="1"/>
    <col min="4356" max="4356" width="50.75" customWidth="1"/>
    <col min="4357" max="4357" width="10" customWidth="1"/>
    <col min="4358" max="4358" width="10.125" customWidth="1"/>
    <col min="4359" max="4359" width="12.5" customWidth="1"/>
    <col min="4360" max="4360" width="10" customWidth="1"/>
    <col min="4609" max="4609" width="4.5" customWidth="1"/>
    <col min="4610" max="4610" width="10.125" customWidth="1"/>
    <col min="4611" max="4611" width="54.75" customWidth="1"/>
    <col min="4612" max="4612" width="50.75" customWidth="1"/>
    <col min="4613" max="4613" width="10" customWidth="1"/>
    <col min="4614" max="4614" width="10.125" customWidth="1"/>
    <col min="4615" max="4615" width="12.5" customWidth="1"/>
    <col min="4616" max="4616" width="10" customWidth="1"/>
    <col min="4865" max="4865" width="4.5" customWidth="1"/>
    <col min="4866" max="4866" width="10.125" customWidth="1"/>
    <col min="4867" max="4867" width="54.75" customWidth="1"/>
    <col min="4868" max="4868" width="50.75" customWidth="1"/>
    <col min="4869" max="4869" width="10" customWidth="1"/>
    <col min="4870" max="4870" width="10.125" customWidth="1"/>
    <col min="4871" max="4871" width="12.5" customWidth="1"/>
    <col min="4872" max="4872" width="10" customWidth="1"/>
    <col min="5121" max="5121" width="4.5" customWidth="1"/>
    <col min="5122" max="5122" width="10.125" customWidth="1"/>
    <col min="5123" max="5123" width="54.75" customWidth="1"/>
    <col min="5124" max="5124" width="50.75" customWidth="1"/>
    <col min="5125" max="5125" width="10" customWidth="1"/>
    <col min="5126" max="5126" width="10.125" customWidth="1"/>
    <col min="5127" max="5127" width="12.5" customWidth="1"/>
    <col min="5128" max="5128" width="10" customWidth="1"/>
    <col min="5377" max="5377" width="4.5" customWidth="1"/>
    <col min="5378" max="5378" width="10.125" customWidth="1"/>
    <col min="5379" max="5379" width="54.75" customWidth="1"/>
    <col min="5380" max="5380" width="50.75" customWidth="1"/>
    <col min="5381" max="5381" width="10" customWidth="1"/>
    <col min="5382" max="5382" width="10.125" customWidth="1"/>
    <col min="5383" max="5383" width="12.5" customWidth="1"/>
    <col min="5384" max="5384" width="10" customWidth="1"/>
    <col min="5633" max="5633" width="4.5" customWidth="1"/>
    <col min="5634" max="5634" width="10.125" customWidth="1"/>
    <col min="5635" max="5635" width="54.75" customWidth="1"/>
    <col min="5636" max="5636" width="50.75" customWidth="1"/>
    <col min="5637" max="5637" width="10" customWidth="1"/>
    <col min="5638" max="5638" width="10.125" customWidth="1"/>
    <col min="5639" max="5639" width="12.5" customWidth="1"/>
    <col min="5640" max="5640" width="10" customWidth="1"/>
    <col min="5889" max="5889" width="4.5" customWidth="1"/>
    <col min="5890" max="5890" width="10.125" customWidth="1"/>
    <col min="5891" max="5891" width="54.75" customWidth="1"/>
    <col min="5892" max="5892" width="50.75" customWidth="1"/>
    <col min="5893" max="5893" width="10" customWidth="1"/>
    <col min="5894" max="5894" width="10.125" customWidth="1"/>
    <col min="5895" max="5895" width="12.5" customWidth="1"/>
    <col min="5896" max="5896" width="10" customWidth="1"/>
    <col min="6145" max="6145" width="4.5" customWidth="1"/>
    <col min="6146" max="6146" width="10.125" customWidth="1"/>
    <col min="6147" max="6147" width="54.75" customWidth="1"/>
    <col min="6148" max="6148" width="50.75" customWidth="1"/>
    <col min="6149" max="6149" width="10" customWidth="1"/>
    <col min="6150" max="6150" width="10.125" customWidth="1"/>
    <col min="6151" max="6151" width="12.5" customWidth="1"/>
    <col min="6152" max="6152" width="10" customWidth="1"/>
    <col min="6401" max="6401" width="4.5" customWidth="1"/>
    <col min="6402" max="6402" width="10.125" customWidth="1"/>
    <col min="6403" max="6403" width="54.75" customWidth="1"/>
    <col min="6404" max="6404" width="50.75" customWidth="1"/>
    <col min="6405" max="6405" width="10" customWidth="1"/>
    <col min="6406" max="6406" width="10.125" customWidth="1"/>
    <col min="6407" max="6407" width="12.5" customWidth="1"/>
    <col min="6408" max="6408" width="10" customWidth="1"/>
    <col min="6657" max="6657" width="4.5" customWidth="1"/>
    <col min="6658" max="6658" width="10.125" customWidth="1"/>
    <col min="6659" max="6659" width="54.75" customWidth="1"/>
    <col min="6660" max="6660" width="50.75" customWidth="1"/>
    <col min="6661" max="6661" width="10" customWidth="1"/>
    <col min="6662" max="6662" width="10.125" customWidth="1"/>
    <col min="6663" max="6663" width="12.5" customWidth="1"/>
    <col min="6664" max="6664" width="10" customWidth="1"/>
    <col min="6913" max="6913" width="4.5" customWidth="1"/>
    <col min="6914" max="6914" width="10.125" customWidth="1"/>
    <col min="6915" max="6915" width="54.75" customWidth="1"/>
    <col min="6916" max="6916" width="50.75" customWidth="1"/>
    <col min="6917" max="6917" width="10" customWidth="1"/>
    <col min="6918" max="6918" width="10.125" customWidth="1"/>
    <col min="6919" max="6919" width="12.5" customWidth="1"/>
    <col min="6920" max="6920" width="10" customWidth="1"/>
    <col min="7169" max="7169" width="4.5" customWidth="1"/>
    <col min="7170" max="7170" width="10.125" customWidth="1"/>
    <col min="7171" max="7171" width="54.75" customWidth="1"/>
    <col min="7172" max="7172" width="50.75" customWidth="1"/>
    <col min="7173" max="7173" width="10" customWidth="1"/>
    <col min="7174" max="7174" width="10.125" customWidth="1"/>
    <col min="7175" max="7175" width="12.5" customWidth="1"/>
    <col min="7176" max="7176" width="10" customWidth="1"/>
    <col min="7425" max="7425" width="4.5" customWidth="1"/>
    <col min="7426" max="7426" width="10.125" customWidth="1"/>
    <col min="7427" max="7427" width="54.75" customWidth="1"/>
    <col min="7428" max="7428" width="50.75" customWidth="1"/>
    <col min="7429" max="7429" width="10" customWidth="1"/>
    <col min="7430" max="7430" width="10.125" customWidth="1"/>
    <col min="7431" max="7431" width="12.5" customWidth="1"/>
    <col min="7432" max="7432" width="10" customWidth="1"/>
    <col min="7681" max="7681" width="4.5" customWidth="1"/>
    <col min="7682" max="7682" width="10.125" customWidth="1"/>
    <col min="7683" max="7683" width="54.75" customWidth="1"/>
    <col min="7684" max="7684" width="50.75" customWidth="1"/>
    <col min="7685" max="7685" width="10" customWidth="1"/>
    <col min="7686" max="7686" width="10.125" customWidth="1"/>
    <col min="7687" max="7687" width="12.5" customWidth="1"/>
    <col min="7688" max="7688" width="10" customWidth="1"/>
    <col min="7937" max="7937" width="4.5" customWidth="1"/>
    <col min="7938" max="7938" width="10.125" customWidth="1"/>
    <col min="7939" max="7939" width="54.75" customWidth="1"/>
    <col min="7940" max="7940" width="50.75" customWidth="1"/>
    <col min="7941" max="7941" width="10" customWidth="1"/>
    <col min="7942" max="7942" width="10.125" customWidth="1"/>
    <col min="7943" max="7943" width="12.5" customWidth="1"/>
    <col min="7944" max="7944" width="10" customWidth="1"/>
    <col min="8193" max="8193" width="4.5" customWidth="1"/>
    <col min="8194" max="8194" width="10.125" customWidth="1"/>
    <col min="8195" max="8195" width="54.75" customWidth="1"/>
    <col min="8196" max="8196" width="50.75" customWidth="1"/>
    <col min="8197" max="8197" width="10" customWidth="1"/>
    <col min="8198" max="8198" width="10.125" customWidth="1"/>
    <col min="8199" max="8199" width="12.5" customWidth="1"/>
    <col min="8200" max="8200" width="10" customWidth="1"/>
    <col min="8449" max="8449" width="4.5" customWidth="1"/>
    <col min="8450" max="8450" width="10.125" customWidth="1"/>
    <col min="8451" max="8451" width="54.75" customWidth="1"/>
    <col min="8452" max="8452" width="50.75" customWidth="1"/>
    <col min="8453" max="8453" width="10" customWidth="1"/>
    <col min="8454" max="8454" width="10.125" customWidth="1"/>
    <col min="8455" max="8455" width="12.5" customWidth="1"/>
    <col min="8456" max="8456" width="10" customWidth="1"/>
    <col min="8705" max="8705" width="4.5" customWidth="1"/>
    <col min="8706" max="8706" width="10.125" customWidth="1"/>
    <col min="8707" max="8707" width="54.75" customWidth="1"/>
    <col min="8708" max="8708" width="50.75" customWidth="1"/>
    <col min="8709" max="8709" width="10" customWidth="1"/>
    <col min="8710" max="8710" width="10.125" customWidth="1"/>
    <col min="8711" max="8711" width="12.5" customWidth="1"/>
    <col min="8712" max="8712" width="10" customWidth="1"/>
    <col min="8961" max="8961" width="4.5" customWidth="1"/>
    <col min="8962" max="8962" width="10.125" customWidth="1"/>
    <col min="8963" max="8963" width="54.75" customWidth="1"/>
    <col min="8964" max="8964" width="50.75" customWidth="1"/>
    <col min="8965" max="8965" width="10" customWidth="1"/>
    <col min="8966" max="8966" width="10.125" customWidth="1"/>
    <col min="8967" max="8967" width="12.5" customWidth="1"/>
    <col min="8968" max="8968" width="10" customWidth="1"/>
    <col min="9217" max="9217" width="4.5" customWidth="1"/>
    <col min="9218" max="9218" width="10.125" customWidth="1"/>
    <col min="9219" max="9219" width="54.75" customWidth="1"/>
    <col min="9220" max="9220" width="50.75" customWidth="1"/>
    <col min="9221" max="9221" width="10" customWidth="1"/>
    <col min="9222" max="9222" width="10.125" customWidth="1"/>
    <col min="9223" max="9223" width="12.5" customWidth="1"/>
    <col min="9224" max="9224" width="10" customWidth="1"/>
    <col min="9473" max="9473" width="4.5" customWidth="1"/>
    <col min="9474" max="9474" width="10.125" customWidth="1"/>
    <col min="9475" max="9475" width="54.75" customWidth="1"/>
    <col min="9476" max="9476" width="50.75" customWidth="1"/>
    <col min="9477" max="9477" width="10" customWidth="1"/>
    <col min="9478" max="9478" width="10.125" customWidth="1"/>
    <col min="9479" max="9479" width="12.5" customWidth="1"/>
    <col min="9480" max="9480" width="10" customWidth="1"/>
    <col min="9729" max="9729" width="4.5" customWidth="1"/>
    <col min="9730" max="9730" width="10.125" customWidth="1"/>
    <col min="9731" max="9731" width="54.75" customWidth="1"/>
    <col min="9732" max="9732" width="50.75" customWidth="1"/>
    <col min="9733" max="9733" width="10" customWidth="1"/>
    <col min="9734" max="9734" width="10.125" customWidth="1"/>
    <col min="9735" max="9735" width="12.5" customWidth="1"/>
    <col min="9736" max="9736" width="10" customWidth="1"/>
    <col min="9985" max="9985" width="4.5" customWidth="1"/>
    <col min="9986" max="9986" width="10.125" customWidth="1"/>
    <col min="9987" max="9987" width="54.75" customWidth="1"/>
    <col min="9988" max="9988" width="50.75" customWidth="1"/>
    <col min="9989" max="9989" width="10" customWidth="1"/>
    <col min="9990" max="9990" width="10.125" customWidth="1"/>
    <col min="9991" max="9991" width="12.5" customWidth="1"/>
    <col min="9992" max="9992" width="10" customWidth="1"/>
    <col min="10241" max="10241" width="4.5" customWidth="1"/>
    <col min="10242" max="10242" width="10.125" customWidth="1"/>
    <col min="10243" max="10243" width="54.75" customWidth="1"/>
    <col min="10244" max="10244" width="50.75" customWidth="1"/>
    <col min="10245" max="10245" width="10" customWidth="1"/>
    <col min="10246" max="10246" width="10.125" customWidth="1"/>
    <col min="10247" max="10247" width="12.5" customWidth="1"/>
    <col min="10248" max="10248" width="10" customWidth="1"/>
    <col min="10497" max="10497" width="4.5" customWidth="1"/>
    <col min="10498" max="10498" width="10.125" customWidth="1"/>
    <col min="10499" max="10499" width="54.75" customWidth="1"/>
    <col min="10500" max="10500" width="50.75" customWidth="1"/>
    <col min="10501" max="10501" width="10" customWidth="1"/>
    <col min="10502" max="10502" width="10.125" customWidth="1"/>
    <col min="10503" max="10503" width="12.5" customWidth="1"/>
    <col min="10504" max="10504" width="10" customWidth="1"/>
    <col min="10753" max="10753" width="4.5" customWidth="1"/>
    <col min="10754" max="10754" width="10.125" customWidth="1"/>
    <col min="10755" max="10755" width="54.75" customWidth="1"/>
    <col min="10756" max="10756" width="50.75" customWidth="1"/>
    <col min="10757" max="10757" width="10" customWidth="1"/>
    <col min="10758" max="10758" width="10.125" customWidth="1"/>
    <col min="10759" max="10759" width="12.5" customWidth="1"/>
    <col min="10760" max="10760" width="10" customWidth="1"/>
    <col min="11009" max="11009" width="4.5" customWidth="1"/>
    <col min="11010" max="11010" width="10.125" customWidth="1"/>
    <col min="11011" max="11011" width="54.75" customWidth="1"/>
    <col min="11012" max="11012" width="50.75" customWidth="1"/>
    <col min="11013" max="11013" width="10" customWidth="1"/>
    <col min="11014" max="11014" width="10.125" customWidth="1"/>
    <col min="11015" max="11015" width="12.5" customWidth="1"/>
    <col min="11016" max="11016" width="10" customWidth="1"/>
    <col min="11265" max="11265" width="4.5" customWidth="1"/>
    <col min="11266" max="11266" width="10.125" customWidth="1"/>
    <col min="11267" max="11267" width="54.75" customWidth="1"/>
    <col min="11268" max="11268" width="50.75" customWidth="1"/>
    <col min="11269" max="11269" width="10" customWidth="1"/>
    <col min="11270" max="11270" width="10.125" customWidth="1"/>
    <col min="11271" max="11271" width="12.5" customWidth="1"/>
    <col min="11272" max="11272" width="10" customWidth="1"/>
    <col min="11521" max="11521" width="4.5" customWidth="1"/>
    <col min="11522" max="11522" width="10.125" customWidth="1"/>
    <col min="11523" max="11523" width="54.75" customWidth="1"/>
    <col min="11524" max="11524" width="50.75" customWidth="1"/>
    <col min="11525" max="11525" width="10" customWidth="1"/>
    <col min="11526" max="11526" width="10.125" customWidth="1"/>
    <col min="11527" max="11527" width="12.5" customWidth="1"/>
    <col min="11528" max="11528" width="10" customWidth="1"/>
    <col min="11777" max="11777" width="4.5" customWidth="1"/>
    <col min="11778" max="11778" width="10.125" customWidth="1"/>
    <col min="11779" max="11779" width="54.75" customWidth="1"/>
    <col min="11780" max="11780" width="50.75" customWidth="1"/>
    <col min="11781" max="11781" width="10" customWidth="1"/>
    <col min="11782" max="11782" width="10.125" customWidth="1"/>
    <col min="11783" max="11783" width="12.5" customWidth="1"/>
    <col min="11784" max="11784" width="10" customWidth="1"/>
    <col min="12033" max="12033" width="4.5" customWidth="1"/>
    <col min="12034" max="12034" width="10.125" customWidth="1"/>
    <col min="12035" max="12035" width="54.75" customWidth="1"/>
    <col min="12036" max="12036" width="50.75" customWidth="1"/>
    <col min="12037" max="12037" width="10" customWidth="1"/>
    <col min="12038" max="12038" width="10.125" customWidth="1"/>
    <col min="12039" max="12039" width="12.5" customWidth="1"/>
    <col min="12040" max="12040" width="10" customWidth="1"/>
    <col min="12289" max="12289" width="4.5" customWidth="1"/>
    <col min="12290" max="12290" width="10.125" customWidth="1"/>
    <col min="12291" max="12291" width="54.75" customWidth="1"/>
    <col min="12292" max="12292" width="50.75" customWidth="1"/>
    <col min="12293" max="12293" width="10" customWidth="1"/>
    <col min="12294" max="12294" width="10.125" customWidth="1"/>
    <col min="12295" max="12295" width="12.5" customWidth="1"/>
    <col min="12296" max="12296" width="10" customWidth="1"/>
    <col min="12545" max="12545" width="4.5" customWidth="1"/>
    <col min="12546" max="12546" width="10.125" customWidth="1"/>
    <col min="12547" max="12547" width="54.75" customWidth="1"/>
    <col min="12548" max="12548" width="50.75" customWidth="1"/>
    <col min="12549" max="12549" width="10" customWidth="1"/>
    <col min="12550" max="12550" width="10.125" customWidth="1"/>
    <col min="12551" max="12551" width="12.5" customWidth="1"/>
    <col min="12552" max="12552" width="10" customWidth="1"/>
    <col min="12801" max="12801" width="4.5" customWidth="1"/>
    <col min="12802" max="12802" width="10.125" customWidth="1"/>
    <col min="12803" max="12803" width="54.75" customWidth="1"/>
    <col min="12804" max="12804" width="50.75" customWidth="1"/>
    <col min="12805" max="12805" width="10" customWidth="1"/>
    <col min="12806" max="12806" width="10.125" customWidth="1"/>
    <col min="12807" max="12807" width="12.5" customWidth="1"/>
    <col min="12808" max="12808" width="10" customWidth="1"/>
    <col min="13057" max="13057" width="4.5" customWidth="1"/>
    <col min="13058" max="13058" width="10.125" customWidth="1"/>
    <col min="13059" max="13059" width="54.75" customWidth="1"/>
    <col min="13060" max="13060" width="50.75" customWidth="1"/>
    <col min="13061" max="13061" width="10" customWidth="1"/>
    <col min="13062" max="13062" width="10.125" customWidth="1"/>
    <col min="13063" max="13063" width="12.5" customWidth="1"/>
    <col min="13064" max="13064" width="10" customWidth="1"/>
    <col min="13313" max="13313" width="4.5" customWidth="1"/>
    <col min="13314" max="13314" width="10.125" customWidth="1"/>
    <col min="13315" max="13315" width="54.75" customWidth="1"/>
    <col min="13316" max="13316" width="50.75" customWidth="1"/>
    <col min="13317" max="13317" width="10" customWidth="1"/>
    <col min="13318" max="13318" width="10.125" customWidth="1"/>
    <col min="13319" max="13319" width="12.5" customWidth="1"/>
    <col min="13320" max="13320" width="10" customWidth="1"/>
    <col min="13569" max="13569" width="4.5" customWidth="1"/>
    <col min="13570" max="13570" width="10.125" customWidth="1"/>
    <col min="13571" max="13571" width="54.75" customWidth="1"/>
    <col min="13572" max="13572" width="50.75" customWidth="1"/>
    <col min="13573" max="13573" width="10" customWidth="1"/>
    <col min="13574" max="13574" width="10.125" customWidth="1"/>
    <col min="13575" max="13575" width="12.5" customWidth="1"/>
    <col min="13576" max="13576" width="10" customWidth="1"/>
    <col min="13825" max="13825" width="4.5" customWidth="1"/>
    <col min="13826" max="13826" width="10.125" customWidth="1"/>
    <col min="13827" max="13827" width="54.75" customWidth="1"/>
    <col min="13828" max="13828" width="50.75" customWidth="1"/>
    <col min="13829" max="13829" width="10" customWidth="1"/>
    <col min="13830" max="13830" width="10.125" customWidth="1"/>
    <col min="13831" max="13831" width="12.5" customWidth="1"/>
    <col min="13832" max="13832" width="10" customWidth="1"/>
    <col min="14081" max="14081" width="4.5" customWidth="1"/>
    <col min="14082" max="14082" width="10.125" customWidth="1"/>
    <col min="14083" max="14083" width="54.75" customWidth="1"/>
    <col min="14084" max="14084" width="50.75" customWidth="1"/>
    <col min="14085" max="14085" width="10" customWidth="1"/>
    <col min="14086" max="14086" width="10.125" customWidth="1"/>
    <col min="14087" max="14087" width="12.5" customWidth="1"/>
    <col min="14088" max="14088" width="10" customWidth="1"/>
    <col min="14337" max="14337" width="4.5" customWidth="1"/>
    <col min="14338" max="14338" width="10.125" customWidth="1"/>
    <col min="14339" max="14339" width="54.75" customWidth="1"/>
    <col min="14340" max="14340" width="50.75" customWidth="1"/>
    <col min="14341" max="14341" width="10" customWidth="1"/>
    <col min="14342" max="14342" width="10.125" customWidth="1"/>
    <col min="14343" max="14343" width="12.5" customWidth="1"/>
    <col min="14344" max="14344" width="10" customWidth="1"/>
    <col min="14593" max="14593" width="4.5" customWidth="1"/>
    <col min="14594" max="14594" width="10.125" customWidth="1"/>
    <col min="14595" max="14595" width="54.75" customWidth="1"/>
    <col min="14596" max="14596" width="50.75" customWidth="1"/>
    <col min="14597" max="14597" width="10" customWidth="1"/>
    <col min="14598" max="14598" width="10.125" customWidth="1"/>
    <col min="14599" max="14599" width="12.5" customWidth="1"/>
    <col min="14600" max="14600" width="10" customWidth="1"/>
    <col min="14849" max="14849" width="4.5" customWidth="1"/>
    <col min="14850" max="14850" width="10.125" customWidth="1"/>
    <col min="14851" max="14851" width="54.75" customWidth="1"/>
    <col min="14852" max="14852" width="50.75" customWidth="1"/>
    <col min="14853" max="14853" width="10" customWidth="1"/>
    <col min="14854" max="14854" width="10.125" customWidth="1"/>
    <col min="14855" max="14855" width="12.5" customWidth="1"/>
    <col min="14856" max="14856" width="10" customWidth="1"/>
    <col min="15105" max="15105" width="4.5" customWidth="1"/>
    <col min="15106" max="15106" width="10.125" customWidth="1"/>
    <col min="15107" max="15107" width="54.75" customWidth="1"/>
    <col min="15108" max="15108" width="50.75" customWidth="1"/>
    <col min="15109" max="15109" width="10" customWidth="1"/>
    <col min="15110" max="15110" width="10.125" customWidth="1"/>
    <col min="15111" max="15111" width="12.5" customWidth="1"/>
    <col min="15112" max="15112" width="10" customWidth="1"/>
    <col min="15361" max="15361" width="4.5" customWidth="1"/>
    <col min="15362" max="15362" width="10.125" customWidth="1"/>
    <col min="15363" max="15363" width="54.75" customWidth="1"/>
    <col min="15364" max="15364" width="50.75" customWidth="1"/>
    <col min="15365" max="15365" width="10" customWidth="1"/>
    <col min="15366" max="15366" width="10.125" customWidth="1"/>
    <col min="15367" max="15367" width="12.5" customWidth="1"/>
    <col min="15368" max="15368" width="10" customWidth="1"/>
    <col min="15617" max="15617" width="4.5" customWidth="1"/>
    <col min="15618" max="15618" width="10.125" customWidth="1"/>
    <col min="15619" max="15619" width="54.75" customWidth="1"/>
    <col min="15620" max="15620" width="50.75" customWidth="1"/>
    <col min="15621" max="15621" width="10" customWidth="1"/>
    <col min="15622" max="15622" width="10.125" customWidth="1"/>
    <col min="15623" max="15623" width="12.5" customWidth="1"/>
    <col min="15624" max="15624" width="10" customWidth="1"/>
    <col min="15873" max="15873" width="4.5" customWidth="1"/>
    <col min="15874" max="15874" width="10.125" customWidth="1"/>
    <col min="15875" max="15875" width="54.75" customWidth="1"/>
    <col min="15876" max="15876" width="50.75" customWidth="1"/>
    <col min="15877" max="15877" width="10" customWidth="1"/>
    <col min="15878" max="15878" width="10.125" customWidth="1"/>
    <col min="15879" max="15879" width="12.5" customWidth="1"/>
    <col min="15880" max="15880" width="10" customWidth="1"/>
    <col min="16129" max="16129" width="4.5" customWidth="1"/>
    <col min="16130" max="16130" width="10.125" customWidth="1"/>
    <col min="16131" max="16131" width="54.75" customWidth="1"/>
    <col min="16132" max="16132" width="50.75" customWidth="1"/>
    <col min="16133" max="16133" width="10" customWidth="1"/>
    <col min="16134" max="16134" width="10.125" customWidth="1"/>
    <col min="16135" max="16135" width="12.5" customWidth="1"/>
    <col min="16136" max="16136" width="10" customWidth="1"/>
  </cols>
  <sheetData>
    <row r="1" ht="32.25" customHeight="1" spans="1:11">
      <c r="A1" s="4" t="s">
        <v>115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8.5" customHeight="1" spans="1:11">
      <c r="A2" s="5" t="s">
        <v>116</v>
      </c>
      <c r="B2" s="6" t="s">
        <v>117</v>
      </c>
      <c r="C2" s="7" t="s">
        <v>118</v>
      </c>
      <c r="D2" s="7" t="s">
        <v>119</v>
      </c>
      <c r="E2" s="7" t="s">
        <v>120</v>
      </c>
      <c r="F2" s="7" t="s">
        <v>121</v>
      </c>
      <c r="G2" s="7" t="s">
        <v>122</v>
      </c>
      <c r="H2" s="7" t="s">
        <v>123</v>
      </c>
      <c r="I2" s="21" t="s">
        <v>124</v>
      </c>
      <c r="J2" s="21" t="s">
        <v>125</v>
      </c>
      <c r="K2" s="22" t="s">
        <v>126</v>
      </c>
    </row>
    <row r="3" s="1" customFormat="1" ht="50" customHeight="1" spans="1:11">
      <c r="A3" s="8">
        <v>1</v>
      </c>
      <c r="B3" s="9" t="s">
        <v>30</v>
      </c>
      <c r="C3" s="10" t="s">
        <v>127</v>
      </c>
      <c r="D3" s="10" t="s">
        <v>128</v>
      </c>
      <c r="E3" s="11" t="s">
        <v>129</v>
      </c>
      <c r="F3" s="12">
        <v>45925</v>
      </c>
      <c r="G3" s="12">
        <v>45955</v>
      </c>
      <c r="H3" s="13" t="s">
        <v>130</v>
      </c>
      <c r="I3" s="13" t="s">
        <v>131</v>
      </c>
      <c r="J3" s="13" t="s">
        <v>8</v>
      </c>
      <c r="K3" s="23" t="s">
        <v>132</v>
      </c>
    </row>
    <row r="4" s="1" customFormat="1" ht="50" customHeight="1" spans="1:11">
      <c r="A4" s="8">
        <v>2</v>
      </c>
      <c r="B4" s="9" t="s">
        <v>31</v>
      </c>
      <c r="C4" s="1" t="s">
        <v>133</v>
      </c>
      <c r="D4" s="10" t="s">
        <v>134</v>
      </c>
      <c r="E4" s="11" t="s">
        <v>135</v>
      </c>
      <c r="F4" s="12">
        <v>45925</v>
      </c>
      <c r="G4" s="12">
        <v>45955</v>
      </c>
      <c r="H4" s="13" t="s">
        <v>130</v>
      </c>
      <c r="I4" s="13" t="s">
        <v>131</v>
      </c>
      <c r="J4" s="13" t="s">
        <v>8</v>
      </c>
      <c r="K4" s="23" t="s">
        <v>132</v>
      </c>
    </row>
    <row r="5" s="1" customFormat="1" ht="50" customHeight="1" spans="1:11">
      <c r="A5" s="8">
        <v>3</v>
      </c>
      <c r="B5" s="9" t="s">
        <v>32</v>
      </c>
      <c r="C5" s="14" t="s">
        <v>136</v>
      </c>
      <c r="D5" s="10" t="s">
        <v>137</v>
      </c>
      <c r="E5" s="11" t="s">
        <v>135</v>
      </c>
      <c r="F5" s="12">
        <v>45925</v>
      </c>
      <c r="G5" s="12">
        <v>45955</v>
      </c>
      <c r="H5" s="13" t="s">
        <v>130</v>
      </c>
      <c r="I5" s="13" t="s">
        <v>131</v>
      </c>
      <c r="J5" s="13" t="s">
        <v>8</v>
      </c>
      <c r="K5" s="23" t="s">
        <v>132</v>
      </c>
    </row>
    <row r="6" s="1" customFormat="1" ht="50" customHeight="1" spans="1:11">
      <c r="A6" s="8">
        <v>4</v>
      </c>
      <c r="B6" s="9" t="s">
        <v>33</v>
      </c>
      <c r="C6" s="14" t="s">
        <v>138</v>
      </c>
      <c r="D6" s="10" t="s">
        <v>139</v>
      </c>
      <c r="E6" s="11" t="s">
        <v>140</v>
      </c>
      <c r="F6" s="12">
        <v>45925</v>
      </c>
      <c r="G6" s="12">
        <v>45955</v>
      </c>
      <c r="H6" s="13" t="s">
        <v>130</v>
      </c>
      <c r="I6" s="13" t="s">
        <v>131</v>
      </c>
      <c r="J6" s="13" t="s">
        <v>8</v>
      </c>
      <c r="K6" s="23" t="s">
        <v>132</v>
      </c>
    </row>
    <row r="7" s="1" customFormat="1" ht="50" customHeight="1" spans="1:11">
      <c r="A7" s="8">
        <v>5</v>
      </c>
      <c r="B7" s="9" t="s">
        <v>33</v>
      </c>
      <c r="C7" s="10" t="s">
        <v>141</v>
      </c>
      <c r="D7" s="10" t="s">
        <v>142</v>
      </c>
      <c r="E7" s="11" t="s">
        <v>140</v>
      </c>
      <c r="F7" s="12">
        <v>45925</v>
      </c>
      <c r="G7" s="12">
        <v>45955</v>
      </c>
      <c r="H7" s="13" t="s">
        <v>130</v>
      </c>
      <c r="I7" s="13" t="s">
        <v>131</v>
      </c>
      <c r="J7" s="13" t="s">
        <v>8</v>
      </c>
      <c r="K7" s="23" t="s">
        <v>132</v>
      </c>
    </row>
    <row r="8" s="1" customFormat="1" ht="50" customHeight="1" spans="1:11">
      <c r="A8" s="8">
        <v>6</v>
      </c>
      <c r="B8" s="9" t="s">
        <v>34</v>
      </c>
      <c r="C8" s="10" t="s">
        <v>143</v>
      </c>
      <c r="D8" s="10" t="s">
        <v>144</v>
      </c>
      <c r="E8" s="11" t="s">
        <v>140</v>
      </c>
      <c r="F8" s="12">
        <v>45925</v>
      </c>
      <c r="G8" s="12">
        <v>45955</v>
      </c>
      <c r="H8" s="13" t="s">
        <v>130</v>
      </c>
      <c r="I8" s="13" t="s">
        <v>131</v>
      </c>
      <c r="J8" s="13" t="s">
        <v>8</v>
      </c>
      <c r="K8" s="23" t="s">
        <v>132</v>
      </c>
    </row>
    <row r="9" ht="30.75" customHeight="1" spans="1:11">
      <c r="A9" s="15" t="s">
        <v>145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="2" customFormat="1" ht="17.1" customHeight="1" spans="1:1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ht="27.95" customHeight="1" spans="1:3">
      <c r="A11" s="17"/>
      <c r="B11" s="17"/>
      <c r="C11" s="18"/>
    </row>
    <row r="12" spans="1:3">
      <c r="A12" s="18"/>
      <c r="B12" s="19"/>
      <c r="C12" s="20"/>
    </row>
    <row r="13" spans="1:3">
      <c r="A13" s="18"/>
      <c r="B13" s="19"/>
      <c r="C13" s="20"/>
    </row>
    <row r="14" spans="1:3">
      <c r="A14" s="18"/>
      <c r="B14" s="19"/>
      <c r="C14" s="20"/>
    </row>
    <row r="15" ht="105.95" customHeight="1" spans="1:3">
      <c r="A15" s="18"/>
      <c r="B15" s="19"/>
      <c r="C15" s="20"/>
    </row>
  </sheetData>
  <mergeCells count="2">
    <mergeCell ref="A1:K1"/>
    <mergeCell ref="A9:K9"/>
  </mergeCells>
  <printOptions horizontalCentered="1"/>
  <pageMargins left="0.309027777777778" right="0.309027777777778" top="0.349305555555556" bottom="0.159027777777778" header="0.309027777777778" footer="0.309027777777778"/>
  <pageSetup paperSize="1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Shanghai Yangfeng Johnson Controls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首页</vt:lpstr>
      <vt:lpstr>评分</vt:lpstr>
      <vt:lpstr>一般</vt:lpstr>
      <vt:lpstr>问题清单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ahanh</dc:creator>
  <cp:lastModifiedBy>天上人间</cp:lastModifiedBy>
  <dcterms:created xsi:type="dcterms:W3CDTF">2012-12-19T01:50:00Z</dcterms:created>
  <cp:lastPrinted>2024-08-12T05:39:00Z</cp:lastPrinted>
  <dcterms:modified xsi:type="dcterms:W3CDTF">2025-10-31T06:54:38Z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8FDCD078F6B14BE4A6A8F0B9E0588AF2_12</vt:lpwstr>
  </property>
</Properties>
</file>