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0016D9B5-984D-4F71-98D1-302FEA41F2F5}" xr6:coauthVersionLast="47" xr6:coauthVersionMax="47" xr10:uidLastSave="{00000000-0000-0000-0000-000000000000}"/>
  <bookViews>
    <workbookView xWindow="-108" yWindow="-108" windowWidth="23256" windowHeight="12576" tabRatio="886" xr2:uid="{00000000-000D-0000-FFFF-FFFF00000000}"/>
  </bookViews>
  <sheets>
    <sheet name="模板" sheetId="5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?">#REF!</definedName>
    <definedName name="_??????">#REF!</definedName>
    <definedName name="___?">#REF!</definedName>
    <definedName name="___??????">#REF!</definedName>
    <definedName name="_1_?">#REF!</definedName>
    <definedName name="_1_Ex_works_price__excl._taxes">#REF!</definedName>
    <definedName name="_10.Price_Factor__incl._VAT">#REF!</definedName>
    <definedName name="_11.Price_Contingency">#REF!</definedName>
    <definedName name="_2.KD_FOB_Price_100___without_radio_options">#REF!</definedName>
    <definedName name="_2_?">#REF!</definedName>
    <definedName name="_2_??????">#REF!</definedName>
    <definedName name="_3.Favorable">#REF!</definedName>
    <definedName name="_4.Deletion_request__average">#REF!</definedName>
    <definedName name="_4_??????">#REF!</definedName>
    <definedName name="_5.Seafreight__on_FOB">#REF!</definedName>
    <definedName name="_6.Customs_Rate">#REF!</definedName>
    <definedName name="_7.Import_commission__on_CIF">#REF!</definedName>
    <definedName name="_8.Dalian_warehouse__on_CIF">#REF!</definedName>
    <definedName name="_9.Price_Factor__excl._VAT">#REF!</definedName>
    <definedName name="_xlnm._FilterDatabase" localSheetId="0" hidden="1">模板!$A$8:$R$70</definedName>
    <definedName name="a">#REF!</definedName>
    <definedName name="A_B1Headcount__Jetta_Audi">#REF!</definedName>
    <definedName name="A_B2Personnel_cost_per_employee_month">#REF!</definedName>
    <definedName name="A_B3License_Consultation__TTA">#REF!</definedName>
    <definedName name="A_B4Warranty__excl._VAT">#REF!</definedName>
    <definedName name="A_B5Other_Direct_Cost__excl._VAT">#REF!</definedName>
    <definedName name="A_B6Task">#REF!</definedName>
    <definedName name="A_B7Advertising">#REF!</definedName>
    <definedName name="AA">#REF!</definedName>
    <definedName name="Audi_200_1.8T">#REF!</definedName>
    <definedName name="Audi_200_C3V6">#REF!</definedName>
    <definedName name="Audi_business">#REF!</definedName>
    <definedName name="budget">#REF!</definedName>
    <definedName name="cap">#REF!</definedName>
    <definedName name="_xlnm.Database">#REF!</definedName>
    <definedName name="ddddd">#REF!</definedName>
    <definedName name="exp">#REF!</definedName>
    <definedName name="gek.ET___Others">#REF!</definedName>
    <definedName name="Herstell_ET___Pressteilefertig.">#REF!</definedName>
    <definedName name="Jetta_5V_CT">#REF!</definedName>
    <definedName name="Jetta_business">#REF!</definedName>
    <definedName name="Jetta_CEX">#REF!</definedName>
    <definedName name="Jetta_CI">#REF!</definedName>
    <definedName name="Jetta_CL">#REF!</definedName>
    <definedName name="Jetta_GEX">#REF!</definedName>
    <definedName name="Jetta_GL">#REF!</definedName>
    <definedName name="Jetta_GTX">#REF!</definedName>
    <definedName name="Jetta_GTX_AT">#REF!</definedName>
    <definedName name="JGLX">#REF!</definedName>
    <definedName name="jigai">#REF!</definedName>
    <definedName name="light">#REF!</definedName>
    <definedName name="LIGHTA">#REF!</definedName>
    <definedName name="mon">#REF!</definedName>
    <definedName name="OLE_LINK1">[1]profit底稿!#REF!</definedName>
    <definedName name="_xlnm.Print_Area" localSheetId="0">模板!$A$1:$M$70</definedName>
    <definedName name="_xlnm.Print_Area">[2]合并!$A$1:$F$24</definedName>
    <definedName name="Print_Area_MI">#REF!</definedName>
    <definedName name="_xlnm.Print_Titles" localSheetId="0">模板!$7:$7</definedName>
    <definedName name="_xlnm.Print_Titles">#REF!</definedName>
    <definedName name="quantityp">#REF!</definedName>
    <definedName name="quantitys">#REF!</definedName>
    <definedName name="temp">#REF!</definedName>
    <definedName name="TEST1">#REF!</definedName>
    <definedName name="TESTHKEY">#REF!</definedName>
    <definedName name="TESTKEYS">#REF!</definedName>
    <definedName name="TESTVKEY">#REF!</definedName>
    <definedName name="TIGER">#REF!</definedName>
    <definedName name="totalcontribution">#REF!</definedName>
    <definedName name="不得翻身不uab">#REF!</definedName>
    <definedName name="核定">'[3]Sheet1 (11)'!$A$5</definedName>
    <definedName name="苛">#REF!</definedName>
    <definedName name="欠妥">[4]profit底稿!#REF!</definedName>
    <definedName name="人工">#REF!</definedName>
    <definedName name="序号">'[5]Sheet1 (11)'!$A$5</definedName>
    <definedName name="전">#REF!</definedName>
    <definedName name="주택사업본부">#REF!</definedName>
    <definedName name="철구사업본부">#REF!</definedName>
  </definedNames>
  <calcPr calcId="191029"/>
</workbook>
</file>

<file path=xl/calcChain.xml><?xml version="1.0" encoding="utf-8"?>
<calcChain xmlns="http://schemas.openxmlformats.org/spreadsheetml/2006/main">
  <c r="K9" i="56" l="1"/>
  <c r="K10" i="56"/>
  <c r="K11" i="56"/>
  <c r="K12" i="56"/>
  <c r="K13" i="56"/>
  <c r="K14" i="56"/>
  <c r="K15" i="56"/>
  <c r="K16" i="56"/>
  <c r="K17" i="56"/>
  <c r="K18" i="56"/>
  <c r="K19" i="56"/>
  <c r="K20" i="56"/>
  <c r="K21" i="56"/>
  <c r="K22" i="56"/>
  <c r="K23" i="56"/>
  <c r="K24" i="56"/>
  <c r="K25" i="56"/>
  <c r="K26" i="56"/>
  <c r="K27" i="56"/>
  <c r="K28" i="56"/>
  <c r="K29" i="56"/>
  <c r="K30" i="56"/>
  <c r="K31" i="56"/>
  <c r="K32" i="56"/>
  <c r="K33" i="56"/>
  <c r="K34" i="56"/>
  <c r="K35" i="56"/>
  <c r="K36" i="56"/>
  <c r="K37" i="56"/>
  <c r="K38" i="56"/>
  <c r="K39" i="56"/>
  <c r="K40" i="56"/>
  <c r="K41" i="56"/>
  <c r="K42" i="56"/>
  <c r="K43" i="56"/>
  <c r="K44" i="56"/>
  <c r="K45" i="56"/>
  <c r="K46" i="56"/>
  <c r="K47" i="56"/>
  <c r="K48" i="56"/>
  <c r="K49" i="56"/>
  <c r="K50" i="56"/>
  <c r="K51" i="56"/>
  <c r="K52" i="56"/>
  <c r="K53" i="56"/>
  <c r="K54" i="56"/>
  <c r="K55" i="56"/>
  <c r="K56" i="56"/>
  <c r="K57" i="56"/>
  <c r="K58" i="56"/>
  <c r="K59" i="56"/>
  <c r="K60" i="56"/>
  <c r="K61" i="56"/>
  <c r="K62" i="56"/>
  <c r="K63" i="56"/>
  <c r="K64" i="56"/>
  <c r="K65" i="56"/>
  <c r="K66" i="56"/>
  <c r="K8" i="56"/>
  <c r="M4" i="56"/>
  <c r="M5" i="56" l="1"/>
  <c r="M6" i="56" s="1"/>
</calcChain>
</file>

<file path=xl/sharedStrings.xml><?xml version="1.0" encoding="utf-8"?>
<sst xmlns="http://schemas.openxmlformats.org/spreadsheetml/2006/main" count="376" uniqueCount="95">
  <si>
    <t>序号</t>
  </si>
  <si>
    <t>备注</t>
  </si>
  <si>
    <t>供应商描述</t>
  </si>
  <si>
    <t>单位：元/无税</t>
    <phoneticPr fontId="2" type="noConversion"/>
  </si>
  <si>
    <t>下表产品供货金额：</t>
    <phoneticPr fontId="2" type="noConversion"/>
  </si>
  <si>
    <t>下表产品降本金额：</t>
    <phoneticPr fontId="2" type="noConversion"/>
  </si>
  <si>
    <t>降幅：</t>
    <phoneticPr fontId="2" type="noConversion"/>
  </si>
  <si>
    <t>物料号</t>
  </si>
  <si>
    <t>物料描述</t>
  </si>
  <si>
    <t>工艺组</t>
    <phoneticPr fontId="2" type="noConversion"/>
  </si>
  <si>
    <t>供应商</t>
  </si>
  <si>
    <t>2026年采购价格</t>
    <phoneticPr fontId="2" type="noConversion"/>
  </si>
  <si>
    <t>价格开始执行日期</t>
    <phoneticPr fontId="2" type="noConversion"/>
  </si>
  <si>
    <t>负责人</t>
    <phoneticPr fontId="2" type="noConversion"/>
  </si>
  <si>
    <r>
      <t>注：
    1、上表内容请填写黄色标识列，其他列不允许修改，尤其表内公式不允许修改；
    2、请于2025年11月07日下午4点前通过JEPS工作协助反馈此表的EXCEL版本以及签字盖章版本扫描件；
    3、须公司</t>
    </r>
    <r>
      <rPr>
        <b/>
        <sz val="10"/>
        <color theme="1"/>
        <rFont val="宋体"/>
        <family val="3"/>
        <charset val="134"/>
      </rPr>
      <t>总经理</t>
    </r>
    <r>
      <rPr>
        <sz val="10"/>
        <color theme="1"/>
        <rFont val="宋体"/>
        <family val="3"/>
        <charset val="134"/>
      </rPr>
      <t>以上领导签字确认，并加盖公章或合同章。</t>
    </r>
    <phoneticPr fontId="2" type="noConversion"/>
  </si>
  <si>
    <t xml:space="preserve">                                                                                                        供应商签字：</t>
    <phoneticPr fontId="2" type="noConversion"/>
  </si>
  <si>
    <t xml:space="preserve">                                                                                                        供应商盖章：</t>
    <phoneticPr fontId="2" type="noConversion"/>
  </si>
  <si>
    <t>现采购价格</t>
    <phoneticPr fontId="2" type="noConversion"/>
  </si>
  <si>
    <t>2026年产品价格及成本改善方案</t>
    <phoneticPr fontId="2" type="noConversion"/>
  </si>
  <si>
    <r>
      <t>2025年采购收货数量
（1.1-</t>
    </r>
    <r>
      <rPr>
        <b/>
        <sz val="10"/>
        <color rgb="FFFF0000"/>
        <rFont val="宋体"/>
        <family val="3"/>
        <charset val="134"/>
      </rPr>
      <t>**</t>
    </r>
    <r>
      <rPr>
        <b/>
        <sz val="10"/>
        <rFont val="宋体"/>
        <family val="3"/>
        <charset val="134"/>
      </rPr>
      <t>）</t>
    </r>
    <phoneticPr fontId="2" type="noConversion"/>
  </si>
  <si>
    <t>单件降额
（H列-I列）</t>
    <phoneticPr fontId="2" type="noConversion"/>
  </si>
  <si>
    <t>以下空白</t>
  </si>
  <si>
    <t>崔军英</t>
    <phoneticPr fontId="2" type="noConversion"/>
  </si>
  <si>
    <t>6900015-H26-C00</t>
  </si>
  <si>
    <t>固定支架焊接总成-连接主、副靠背</t>
  </si>
  <si>
    <t>座椅</t>
  </si>
  <si>
    <t>LDB49</t>
  </si>
  <si>
    <t>北京光华荣昌汽车部件有限公司</t>
  </si>
  <si>
    <t>6905020MA96</t>
  </si>
  <si>
    <t>主靠背总成-前座</t>
  </si>
  <si>
    <t>6905100MA98</t>
  </si>
  <si>
    <t>副靠背总成</t>
  </si>
  <si>
    <t>6903010MA98</t>
  </si>
  <si>
    <t>座垫总成</t>
  </si>
  <si>
    <t>6800010MA98</t>
  </si>
  <si>
    <t>驾驶员座总成</t>
  </si>
  <si>
    <t>6905020CH26-C00</t>
  </si>
  <si>
    <t>6905100-H26-C00</t>
  </si>
  <si>
    <t>6903010AH26-C00</t>
  </si>
  <si>
    <t>座垫总成-前座</t>
  </si>
  <si>
    <t>6800010BH26-C00</t>
  </si>
  <si>
    <t>6903010-E411</t>
  </si>
  <si>
    <t>6905020-E411</t>
  </si>
  <si>
    <t>6905100-E411</t>
  </si>
  <si>
    <t>副靠背总成-前座</t>
  </si>
  <si>
    <t>6903010MA96</t>
  </si>
  <si>
    <t>6905100MA96</t>
  </si>
  <si>
    <t>6800010MA96</t>
  </si>
  <si>
    <t>6800010AA95-C00</t>
  </si>
  <si>
    <t>6800010MA95</t>
  </si>
  <si>
    <t>6903010MA95</t>
  </si>
  <si>
    <t>6905020MA95</t>
  </si>
  <si>
    <t>6905100MA95</t>
  </si>
  <si>
    <t>6905100-H22-C00</t>
  </si>
  <si>
    <t>6903010AH22-C00</t>
  </si>
  <si>
    <t>6800010-E411</t>
  </si>
  <si>
    <t>6800010BE411</t>
  </si>
  <si>
    <t>6903010AE411</t>
  </si>
  <si>
    <t>6905020AE411</t>
  </si>
  <si>
    <t>6905100AE411</t>
  </si>
  <si>
    <t>6800010LH26-C00</t>
  </si>
  <si>
    <t>6800010-H26-C00</t>
  </si>
  <si>
    <t>6905020-H26-C00</t>
  </si>
  <si>
    <t>6903010-H26-C00</t>
  </si>
  <si>
    <t>6800010HH26-C00</t>
  </si>
  <si>
    <t>6800010DH26-C00</t>
  </si>
  <si>
    <t>6903010AA97-C00</t>
  </si>
  <si>
    <t>6905100AA97-C00</t>
  </si>
  <si>
    <t>6905020BA95-C00</t>
  </si>
  <si>
    <t>6800010EH26-C00</t>
  </si>
  <si>
    <t>6903010-H22-C00</t>
  </si>
  <si>
    <t>6800010AH95-C00</t>
  </si>
  <si>
    <t>6903010-H87-C00</t>
  </si>
  <si>
    <t>6905020-H95-C00</t>
  </si>
  <si>
    <t>6905100-H87-C00</t>
  </si>
  <si>
    <t>6905020BH26-C00</t>
  </si>
  <si>
    <t>6903010BA95-C00</t>
  </si>
  <si>
    <t>6905100BA95-C00</t>
  </si>
  <si>
    <t>6800010CA95-C00</t>
  </si>
  <si>
    <t>6800010AJ36-C00</t>
  </si>
  <si>
    <t>6800010AJ37-C00</t>
  </si>
  <si>
    <t>6800010BJ37-C00</t>
  </si>
  <si>
    <t>6800010-J36-C00</t>
  </si>
  <si>
    <t>6800010-J37-C00</t>
  </si>
  <si>
    <t>6900015-J37-C00</t>
  </si>
  <si>
    <t>固定支架总成(连接主、副靠背)</t>
  </si>
  <si>
    <t>6903010AJ37-C00</t>
  </si>
  <si>
    <t>前座座垫总成</t>
  </si>
  <si>
    <t>6903010BJ37-C00</t>
  </si>
  <si>
    <t>6903010-J36-C00</t>
  </si>
  <si>
    <t>6903010-J37-C00</t>
  </si>
  <si>
    <t>6905020-J37-C00</t>
  </si>
  <si>
    <t>主靠背总成</t>
  </si>
  <si>
    <t>6905100-J36-C00</t>
  </si>
  <si>
    <t>6905100-J37-C00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</si>
</sst>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.00_ "/>
  </numFmts>
  <fonts count="21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2"/>
      <name val="Times New Roman"/>
      <family val="1"/>
    </font>
    <font>
      <b/>
      <sz val="2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7">
    <xf numFmtId="0" fontId="0" fillId="0" borderId="0"/>
    <xf numFmtId="0" fontId="4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5" fillId="0" borderId="0"/>
    <xf numFmtId="0" fontId="10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3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0" borderId="0"/>
    <xf numFmtId="0" fontId="14" fillId="0" borderId="0"/>
  </cellStyleXfs>
  <cellXfs count="32">
    <xf numFmtId="0" fontId="0" fillId="0" borderId="0" xfId="0"/>
    <xf numFmtId="0" fontId="15" fillId="0" borderId="0" xfId="1" applyFont="1" applyAlignment="1">
      <alignment vertical="center"/>
    </xf>
    <xf numFmtId="0" fontId="4" fillId="0" borderId="0" xfId="1"/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right" vertical="center" wrapText="1"/>
    </xf>
    <xf numFmtId="176" fontId="16" fillId="0" borderId="0" xfId="1" applyNumberFormat="1" applyFont="1" applyAlignment="1">
      <alignment horizontal="right" vertical="center" wrapText="1"/>
    </xf>
    <xf numFmtId="14" fontId="16" fillId="0" borderId="0" xfId="1" applyNumberFormat="1" applyFont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10" fontId="1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76" fontId="6" fillId="2" borderId="1" xfId="1" applyNumberFormat="1" applyFont="1" applyFill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0" fontId="7" fillId="0" borderId="1" xfId="1" applyFont="1" applyBorder="1" applyAlignment="1">
      <alignment horizontal="left" shrinkToFit="1"/>
    </xf>
    <xf numFmtId="176" fontId="18" fillId="2" borderId="1" xfId="1" applyNumberFormat="1" applyFont="1" applyFill="1" applyBorder="1" applyAlignment="1">
      <alignment horizontal="center"/>
    </xf>
    <xf numFmtId="14" fontId="18" fillId="0" borderId="1" xfId="1" applyNumberFormat="1" applyFont="1" applyBorder="1" applyAlignment="1">
      <alignment horizontal="center"/>
    </xf>
    <xf numFmtId="176" fontId="18" fillId="0" borderId="1" xfId="1" applyNumberFormat="1" applyFont="1" applyBorder="1" applyAlignment="1">
      <alignment horizontal="center"/>
    </xf>
    <xf numFmtId="176" fontId="18" fillId="2" borderId="1" xfId="1" applyNumberFormat="1" applyFont="1" applyFill="1" applyBorder="1"/>
    <xf numFmtId="0" fontId="7" fillId="0" borderId="1" xfId="1" applyFont="1" applyBorder="1"/>
    <xf numFmtId="0" fontId="18" fillId="5" borderId="0" xfId="1" applyFont="1" applyFill="1" applyAlignment="1">
      <alignment vertical="center"/>
    </xf>
    <xf numFmtId="0" fontId="19" fillId="0" borderId="0" xfId="1" applyFont="1" applyAlignment="1">
      <alignment vertical="center" wrapText="1"/>
    </xf>
    <xf numFmtId="176" fontId="4" fillId="0" borderId="0" xfId="1" applyNumberFormat="1"/>
    <xf numFmtId="14" fontId="4" fillId="0" borderId="0" xfId="1" applyNumberFormat="1" applyAlignment="1">
      <alignment horizontal="center"/>
    </xf>
    <xf numFmtId="0" fontId="19" fillId="0" borderId="2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6" fillId="0" borderId="0" xfId="1" applyFont="1" applyAlignment="1">
      <alignment horizontal="right" vertical="center" wrapText="1"/>
    </xf>
    <xf numFmtId="0" fontId="16" fillId="0" borderId="1" xfId="1" applyFont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</cellXfs>
  <cellStyles count="27">
    <cellStyle name="百分比 2" xfId="4" xr:uid="{00000000-0005-0000-0000-000000000000}"/>
    <cellStyle name="百分比 2 2" xfId="5" xr:uid="{00000000-0005-0000-0000-000001000000}"/>
    <cellStyle name="百分比 2 3" xfId="6" xr:uid="{00000000-0005-0000-0000-000002000000}"/>
    <cellStyle name="百分比 3" xfId="7" xr:uid="{00000000-0005-0000-0000-000003000000}"/>
    <cellStyle name="百分比 4" xfId="8" xr:uid="{00000000-0005-0000-0000-000004000000}"/>
    <cellStyle name="差_mypersonnel" xfId="9" xr:uid="{00000000-0005-0000-0000-000005000000}"/>
    <cellStyle name="常规" xfId="0" builtinId="0"/>
    <cellStyle name="常规 10" xfId="10" xr:uid="{00000000-0005-0000-0000-000007000000}"/>
    <cellStyle name="常规 11" xfId="11" xr:uid="{00000000-0005-0000-0000-000008000000}"/>
    <cellStyle name="常规 2" xfId="1" xr:uid="{00000000-0005-0000-0000-000009000000}"/>
    <cellStyle name="常规 2 2" xfId="3" xr:uid="{00000000-0005-0000-0000-00000A000000}"/>
    <cellStyle name="常规 2 2 2" xfId="12" xr:uid="{00000000-0005-0000-0000-00000B000000}"/>
    <cellStyle name="常规 2 3" xfId="13" xr:uid="{00000000-0005-0000-0000-00000C000000}"/>
    <cellStyle name="常规 3" xfId="2" xr:uid="{00000000-0005-0000-0000-00000D000000}"/>
    <cellStyle name="常规 3 2" xfId="14" xr:uid="{00000000-0005-0000-0000-00000E000000}"/>
    <cellStyle name="常规 4" xfId="15" xr:uid="{00000000-0005-0000-0000-00000F000000}"/>
    <cellStyle name="常规 4 2" xfId="16" xr:uid="{00000000-0005-0000-0000-000010000000}"/>
    <cellStyle name="常规 5" xfId="17" xr:uid="{00000000-0005-0000-0000-000011000000}"/>
    <cellStyle name="常规 6" xfId="18" xr:uid="{00000000-0005-0000-0000-000012000000}"/>
    <cellStyle name="常规 7" xfId="19" xr:uid="{00000000-0005-0000-0000-000013000000}"/>
    <cellStyle name="常规 8" xfId="20" xr:uid="{00000000-0005-0000-0000-000014000000}"/>
    <cellStyle name="常规 8 2" xfId="21" xr:uid="{00000000-0005-0000-0000-000015000000}"/>
    <cellStyle name="常规 9" xfId="22" xr:uid="{00000000-0005-0000-0000-000016000000}"/>
    <cellStyle name="好_mypersonnel" xfId="23" xr:uid="{00000000-0005-0000-0000-000017000000}"/>
    <cellStyle name="千位分隔 2" xfId="24" xr:uid="{00000000-0005-0000-0000-000018000000}"/>
    <cellStyle name="㼿㼿㼿㼿㼿㼿㼿?" xfId="25" xr:uid="{00000000-0005-0000-0000-000019000000}"/>
    <cellStyle name="样式 1 3" xfId="26" xr:uid="{00000000-0005-0000-0000-00001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XCLUSTERFS\UserData$\&#25253;&#34920;\&#20250;&#35745;&#25253;&#34920;&#65288;&#21512;&#24182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XCLUSTERFS\UserData$\2012&#24180;&#25991;&#20214;\&#24180;&#26411;&#25511;&#21046;&#28857;&#24037;&#20316;&#26816;&#26597;\&#25253;&#34920;2006\200604&#21033;&#28070;&#20998;&#2651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XWM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18\&#26412;&#22320;&#30913;&#30424;%20(e)\&#30041;&#27915;\&#25991;&#26723;\&#25216;&#25913;&#12289;&#26356;&#26032;&#12289;&#27665;&#29992;&#22522;&#24314;&#12289;&#34903;&#36335;&#25913;&#36896;&#39033;&#30446;&#29992;&#27454;&#35745;&#21010;\2007&#24180;&#26356;&#26032;\&#25253;&#34920;\&#20250;&#35745;&#25253;&#34920;&#65288;&#21512;&#24182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69;&#31246;\share\XWM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X"/>
      <sheetName val="0000000"/>
      <sheetName val="封面"/>
      <sheetName val="balance"/>
      <sheetName val="profit"/>
      <sheetName val="balance底稿"/>
      <sheetName val="profit底稿"/>
      <sheetName val="调整分录"/>
      <sheetName val="Sheet1 (11)"/>
      <sheetName val="５頁最新データ"/>
      <sheetName val="外协明细"/>
      <sheetName val="产量计算表(01)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合并"/>
      <sheetName val="管理费用 "/>
      <sheetName val="营业费用 "/>
      <sheetName val="财务费用"/>
      <sheetName val="profit底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11)"/>
      <sheetName val="Sheet1 (17)"/>
      <sheetName val="Sheet1 (16)"/>
      <sheetName val="Sheet1 (15)"/>
      <sheetName val="Sheet1 (14)"/>
      <sheetName val="Sheet1 (13)"/>
      <sheetName val="Sheet1 (12)"/>
      <sheetName val="Sheet1 (10)"/>
      <sheetName val="Sheet1 (9)"/>
      <sheetName val="Sheet1 (8)"/>
      <sheetName val="Sheet1 (7)"/>
      <sheetName val="Sheet1 (6)"/>
      <sheetName val="Sheet1 (5)"/>
      <sheetName val="Sheet1 (4)"/>
      <sheetName val="Sheet1 (3)"/>
      <sheetName val="Sheet1 (2)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Validation source"/>
      <sheetName val="合并单位"/>
      <sheetName val="XWMX"/>
      <sheetName val="外协明细"/>
      <sheetName val="产销存报表"/>
      <sheetName val="profit底稿"/>
      <sheetName val="前提条件"/>
      <sheetName val="制造费用"/>
      <sheetName val="工装及固修预算"/>
      <sheetName val="分配表1(原.辅.协）"/>
      <sheetName val="汽车边际贡献表（累计1-12累计"/>
      <sheetName val="1-5-1"/>
      <sheetName val="為替前提"/>
      <sheetName val="bs is"/>
      <sheetName val="XL4Poppy"/>
      <sheetName val="1-9"/>
      <sheetName val="9月"/>
      <sheetName val="ヘッダ"/>
      <sheetName val="KKKKKKKK"/>
      <sheetName val="指標名"/>
      <sheetName val="_x0000__x0000__x0000__x0000__x0000__x0000__x0000__x0000_"/>
      <sheetName val="_x005f_x0000__x005f_x0000__x005f_x0000__x005f_x0000__x0"/>
      <sheetName val="Top22(GER)"/>
      <sheetName val="_x0000__x0000__x0000__x0000__x0"/>
      <sheetName val="別紙"/>
      <sheetName val="翻訳完了"/>
      <sheetName val="_x005f_x005f_x005f_x0000__x005f_x005f_x005f_x0000__x005"/>
      <sheetName val="企业表一"/>
      <sheetName val="M-5C"/>
      <sheetName val="M-5A"/>
      <sheetName val="Sheet53"/>
      <sheetName val="Sheet56"/>
      <sheetName val="基本信息输入"/>
      <sheetName val="B"/>
      <sheetName val="审计分工配置表"/>
      <sheetName val="现金审定表"/>
      <sheetName val="银行存款审定表"/>
      <sheetName val="表二十九1（01）"/>
      <sheetName val="资产负债表验证表"/>
      <sheetName val="G"/>
      <sheetName val="G3"/>
      <sheetName val="首页"/>
      <sheetName val="计划分析性复核"/>
      <sheetName val="設定一覧"/>
      <sheetName val="利润表-2020"/>
      <sheetName val="费用表-2020"/>
      <sheetName val="利润表-2019"/>
      <sheetName val="对比表-2019"/>
      <sheetName val="费用表-2019"/>
      <sheetName val="利润表-2020预算"/>
      <sheetName val="对比表-2020预算"/>
      <sheetName val="费用表-2020预算"/>
      <sheetName val="golf05"/>
    </sheetNames>
    <sheetDataSet>
      <sheetData sheetId="0" refreshError="1">
        <row r="5">
          <cell r="A5" t="str">
            <v>序</v>
          </cell>
        </row>
      </sheetData>
      <sheetData sheetId="1">
        <row r="5">
          <cell r="A5" t="str">
            <v>序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X"/>
      <sheetName val="0000000"/>
      <sheetName val="封面"/>
      <sheetName val="balance"/>
      <sheetName val="profit"/>
      <sheetName val="balance底稿"/>
      <sheetName val="profit底稿"/>
      <sheetName val="调整分录"/>
      <sheetName val="Sheet1 (11)"/>
      <sheetName val="ヘッダ"/>
      <sheetName val="ERr1002"/>
      <sheetName val="外协明细"/>
      <sheetName val="固定选项"/>
      <sheetName val="JULY 98"/>
      <sheetName val="数据"/>
      <sheetName val="合并单位"/>
      <sheetName val="资产负债表"/>
      <sheetName val="検収期"/>
      <sheetName val="Sheet6"/>
      <sheetName val="Sheet3"/>
      <sheetName val="Sheet4"/>
      <sheetName val="Sheet5"/>
      <sheetName val="会计报表（合并）"/>
      <sheetName val="為替前提"/>
      <sheetName val="类别"/>
      <sheetName val="万分率集計LIST"/>
      <sheetName val="基础数"/>
      <sheetName val="科目余额表"/>
      <sheetName val="GDZC结构年度比较-1"/>
      <sheetName val="应收1场"/>
      <sheetName val="einm. Ausg."/>
      <sheetName val="zeitl. Beurt."/>
      <sheetName val="Sheet1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17)"/>
      <sheetName val="Sheet1 (16)"/>
      <sheetName val="Sheet1 (15)"/>
      <sheetName val="Sheet1 (14)"/>
      <sheetName val="Sheet1 (13)"/>
      <sheetName val="Sheet1 (12)"/>
      <sheetName val="Sheet1 (11)"/>
      <sheetName val="Sheet1 (10)"/>
      <sheetName val="Sheet1 (9)"/>
      <sheetName val="Sheet1 (8)"/>
      <sheetName val="Sheet1 (7)"/>
      <sheetName val="Sheet1 (6)"/>
      <sheetName val="Sheet1 (5)"/>
      <sheetName val="Sheet1 (4)"/>
      <sheetName val="Sheet1 (3)"/>
      <sheetName val="Sheet1 (2)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rofit底稿"/>
      <sheetName val="制造费用"/>
      <sheetName val="工装及固修预算"/>
      <sheetName val="分配表1(原.辅.协）"/>
      <sheetName val="汽车边际贡献表（累计1-12累计"/>
      <sheetName val="1-5-1"/>
      <sheetName val="為替前提"/>
      <sheetName val="bs is"/>
      <sheetName val="XL4Poppy"/>
      <sheetName val="1-9"/>
      <sheetName val="9月"/>
      <sheetName val="KKKKKKKK"/>
      <sheetName val="ヘッダ"/>
      <sheetName val="_x0000__x0000__x0000__x0000__x0000__x0000__x0000__x0000_"/>
      <sheetName val="Top22(GER)"/>
      <sheetName val="Validation source"/>
      <sheetName val="合并单位"/>
      <sheetName val="XWMX"/>
      <sheetName val="外协明细"/>
      <sheetName val="产销存报表"/>
      <sheetName val="前提条件"/>
      <sheetName val="未入金"/>
      <sheetName val="_x005f_x0000__x005f_x0000__x005f_x0000__x005f_x0000__x0"/>
      <sheetName val="质量因素符号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">
          <cell r="A5" t="str">
            <v>序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0"/>
  <sheetViews>
    <sheetView showGridLines="0" tabSelected="1" zoomScale="90" zoomScaleNormal="90" workbookViewId="0">
      <selection activeCell="G13" sqref="G13"/>
    </sheetView>
  </sheetViews>
  <sheetFormatPr defaultColWidth="9" defaultRowHeight="14.4" x14ac:dyDescent="0.25"/>
  <cols>
    <col min="1" max="1" width="5" style="2" customWidth="1"/>
    <col min="2" max="2" width="15" style="2" bestFit="1" customWidth="1"/>
    <col min="3" max="3" width="22" style="2" customWidth="1"/>
    <col min="4" max="4" width="12.44140625" style="2" customWidth="1"/>
    <col min="5" max="5" width="7.5546875" style="2" bestFit="1" customWidth="1"/>
    <col min="6" max="6" width="40.109375" style="2" bestFit="1" customWidth="1"/>
    <col min="7" max="7" width="15.21875" style="2" customWidth="1"/>
    <col min="8" max="8" width="15.44140625" style="2" customWidth="1"/>
    <col min="9" max="9" width="18.21875" style="24" customWidth="1"/>
    <col min="10" max="10" width="13.88671875" style="25" bestFit="1" customWidth="1"/>
    <col min="11" max="11" width="14.6640625" style="24" bestFit="1" customWidth="1"/>
    <col min="12" max="12" width="17.77734375" style="2" customWidth="1"/>
    <col min="13" max="13" width="13.5546875" style="2" customWidth="1"/>
    <col min="14" max="14" width="8.44140625" style="2" customWidth="1"/>
    <col min="15" max="15" width="14.5546875" style="2" customWidth="1"/>
    <col min="16" max="16" width="12.6640625" style="2" customWidth="1"/>
    <col min="17" max="18" width="9.5546875" style="2" bestFit="1" customWidth="1"/>
    <col min="19" max="16384" width="9" style="2"/>
  </cols>
  <sheetData>
    <row r="1" spans="1:18" ht="42" customHeight="1" x14ac:dyDescent="0.25">
      <c r="A1" s="28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"/>
      <c r="O1" s="1"/>
      <c r="P1" s="1"/>
      <c r="Q1" s="1"/>
      <c r="R1" s="1"/>
    </row>
    <row r="2" spans="1:18" ht="13.8" customHeight="1" x14ac:dyDescent="0.25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"/>
      <c r="O2" s="3"/>
      <c r="P2" s="3"/>
      <c r="Q2" s="3"/>
      <c r="R2" s="3"/>
    </row>
    <row r="3" spans="1:18" ht="6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4"/>
      <c r="O3" s="4"/>
      <c r="P3" s="4"/>
      <c r="Q3" s="4"/>
      <c r="R3" s="4"/>
    </row>
    <row r="4" spans="1:18" x14ac:dyDescent="0.25">
      <c r="A4" s="4"/>
      <c r="B4" s="4"/>
      <c r="C4" s="4"/>
      <c r="D4" s="4"/>
      <c r="E4" s="4"/>
      <c r="F4" s="4"/>
      <c r="G4" s="4"/>
      <c r="H4" s="4"/>
      <c r="I4" s="5"/>
      <c r="J4" s="6"/>
      <c r="K4" s="30" t="s">
        <v>4</v>
      </c>
      <c r="L4" s="30"/>
      <c r="M4" s="7">
        <f>SUMPRODUCT(G8:G67*H8:H67)</f>
        <v>5989741.169999999</v>
      </c>
    </row>
    <row r="5" spans="1:18" x14ac:dyDescent="0.25">
      <c r="A5" s="4"/>
      <c r="B5" s="4"/>
      <c r="C5" s="4"/>
      <c r="D5" s="4"/>
      <c r="E5" s="4"/>
      <c r="F5" s="4"/>
      <c r="G5" s="4"/>
      <c r="H5" s="4"/>
      <c r="I5" s="5"/>
      <c r="J5" s="6"/>
      <c r="K5" s="30" t="s">
        <v>5</v>
      </c>
      <c r="L5" s="30"/>
      <c r="M5" s="7">
        <f>SUMPRODUCT(G8:G67*K8:K67)</f>
        <v>5989741.169999999</v>
      </c>
    </row>
    <row r="6" spans="1:18" x14ac:dyDescent="0.25">
      <c r="A6" s="4"/>
      <c r="B6" s="4"/>
      <c r="C6" s="4"/>
      <c r="D6" s="4"/>
      <c r="E6" s="4"/>
      <c r="F6" s="4"/>
      <c r="G6" s="4"/>
      <c r="H6" s="4"/>
      <c r="I6" s="5"/>
      <c r="J6" s="6"/>
      <c r="K6" s="30" t="s">
        <v>6</v>
      </c>
      <c r="L6" s="30"/>
      <c r="M6" s="8">
        <f>M5/M4</f>
        <v>1</v>
      </c>
    </row>
    <row r="7" spans="1:18" ht="36" x14ac:dyDescent="0.25">
      <c r="A7" s="9" t="s">
        <v>0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2</v>
      </c>
      <c r="G7" s="9" t="s">
        <v>19</v>
      </c>
      <c r="H7" s="9" t="s">
        <v>17</v>
      </c>
      <c r="I7" s="10" t="s">
        <v>11</v>
      </c>
      <c r="J7" s="11" t="s">
        <v>12</v>
      </c>
      <c r="K7" s="12" t="s">
        <v>20</v>
      </c>
      <c r="L7" s="9" t="s">
        <v>1</v>
      </c>
      <c r="M7" s="13" t="s">
        <v>13</v>
      </c>
    </row>
    <row r="8" spans="1:18" x14ac:dyDescent="0.25">
      <c r="A8" s="14">
        <v>1</v>
      </c>
      <c r="B8" s="15" t="s">
        <v>23</v>
      </c>
      <c r="C8" s="16" t="s">
        <v>24</v>
      </c>
      <c r="D8" s="15" t="s">
        <v>25</v>
      </c>
      <c r="E8" s="15" t="s">
        <v>26</v>
      </c>
      <c r="F8" s="15" t="s">
        <v>27</v>
      </c>
      <c r="G8" s="14">
        <v>4956</v>
      </c>
      <c r="H8" s="14">
        <v>8.94</v>
      </c>
      <c r="I8" s="17"/>
      <c r="J8" s="18">
        <v>46023</v>
      </c>
      <c r="K8" s="19">
        <f>H8-I8</f>
        <v>8.94</v>
      </c>
      <c r="L8" s="14"/>
      <c r="M8" s="14" t="s">
        <v>22</v>
      </c>
    </row>
    <row r="9" spans="1:18" x14ac:dyDescent="0.25">
      <c r="A9" s="14">
        <v>2</v>
      </c>
      <c r="B9" s="15" t="s">
        <v>28</v>
      </c>
      <c r="C9" s="16" t="s">
        <v>29</v>
      </c>
      <c r="D9" s="15" t="s">
        <v>25</v>
      </c>
      <c r="E9" s="15" t="s">
        <v>26</v>
      </c>
      <c r="F9" s="15" t="s">
        <v>27</v>
      </c>
      <c r="G9" s="14">
        <v>2274</v>
      </c>
      <c r="H9" s="14">
        <v>142.4</v>
      </c>
      <c r="I9" s="17"/>
      <c r="J9" s="18">
        <v>46023</v>
      </c>
      <c r="K9" s="19">
        <f t="shared" ref="K9:K66" si="0">H9-I9</f>
        <v>142.4</v>
      </c>
      <c r="L9" s="14"/>
      <c r="M9" s="14" t="s">
        <v>22</v>
      </c>
    </row>
    <row r="10" spans="1:18" x14ac:dyDescent="0.25">
      <c r="A10" s="14">
        <v>3</v>
      </c>
      <c r="B10" s="15" t="s">
        <v>30</v>
      </c>
      <c r="C10" s="16" t="s">
        <v>31</v>
      </c>
      <c r="D10" s="15" t="s">
        <v>25</v>
      </c>
      <c r="E10" s="15" t="s">
        <v>26</v>
      </c>
      <c r="F10" s="15" t="s">
        <v>27</v>
      </c>
      <c r="G10" s="14">
        <v>1685</v>
      </c>
      <c r="H10" s="14">
        <v>91.01</v>
      </c>
      <c r="I10" s="17"/>
      <c r="J10" s="18">
        <v>46023</v>
      </c>
      <c r="K10" s="19">
        <f t="shared" si="0"/>
        <v>91.01</v>
      </c>
      <c r="L10" s="14"/>
      <c r="M10" s="14" t="s">
        <v>22</v>
      </c>
    </row>
    <row r="11" spans="1:18" x14ac:dyDescent="0.25">
      <c r="A11" s="14">
        <v>4</v>
      </c>
      <c r="B11" s="15" t="s">
        <v>32</v>
      </c>
      <c r="C11" s="16" t="s">
        <v>33</v>
      </c>
      <c r="D11" s="15" t="s">
        <v>25</v>
      </c>
      <c r="E11" s="15" t="s">
        <v>26</v>
      </c>
      <c r="F11" s="15" t="s">
        <v>27</v>
      </c>
      <c r="G11" s="14">
        <v>1684</v>
      </c>
      <c r="H11" s="14">
        <v>112.16</v>
      </c>
      <c r="I11" s="17"/>
      <c r="J11" s="18">
        <v>46023</v>
      </c>
      <c r="K11" s="19">
        <f t="shared" si="0"/>
        <v>112.16</v>
      </c>
      <c r="L11" s="14"/>
      <c r="M11" s="14" t="s">
        <v>22</v>
      </c>
    </row>
    <row r="12" spans="1:18" x14ac:dyDescent="0.25">
      <c r="A12" s="14">
        <v>5</v>
      </c>
      <c r="B12" s="15" t="s">
        <v>34</v>
      </c>
      <c r="C12" s="16" t="s">
        <v>35</v>
      </c>
      <c r="D12" s="15" t="s">
        <v>25</v>
      </c>
      <c r="E12" s="15" t="s">
        <v>26</v>
      </c>
      <c r="F12" s="15" t="s">
        <v>27</v>
      </c>
      <c r="G12" s="14">
        <v>1673</v>
      </c>
      <c r="H12" s="14">
        <v>1017.4</v>
      </c>
      <c r="I12" s="17"/>
      <c r="J12" s="18">
        <v>46023</v>
      </c>
      <c r="K12" s="19">
        <f t="shared" si="0"/>
        <v>1017.4</v>
      </c>
      <c r="L12" s="14"/>
      <c r="M12" s="14" t="s">
        <v>22</v>
      </c>
    </row>
    <row r="13" spans="1:18" x14ac:dyDescent="0.25">
      <c r="A13" s="14">
        <v>6</v>
      </c>
      <c r="B13" s="15" t="s">
        <v>36</v>
      </c>
      <c r="C13" s="16" t="s">
        <v>29</v>
      </c>
      <c r="D13" s="15" t="s">
        <v>25</v>
      </c>
      <c r="E13" s="15" t="s">
        <v>26</v>
      </c>
      <c r="F13" s="15" t="s">
        <v>27</v>
      </c>
      <c r="G13" s="14">
        <v>1142</v>
      </c>
      <c r="H13" s="14">
        <v>151.69999999999999</v>
      </c>
      <c r="I13" s="17"/>
      <c r="J13" s="18">
        <v>46023</v>
      </c>
      <c r="K13" s="19">
        <f t="shared" si="0"/>
        <v>151.69999999999999</v>
      </c>
      <c r="L13" s="14"/>
      <c r="M13" s="14" t="s">
        <v>22</v>
      </c>
    </row>
    <row r="14" spans="1:18" x14ac:dyDescent="0.25">
      <c r="A14" s="14">
        <v>7</v>
      </c>
      <c r="B14" s="15" t="s">
        <v>37</v>
      </c>
      <c r="C14" s="16" t="s">
        <v>31</v>
      </c>
      <c r="D14" s="15" t="s">
        <v>25</v>
      </c>
      <c r="E14" s="15" t="s">
        <v>26</v>
      </c>
      <c r="F14" s="15" t="s">
        <v>27</v>
      </c>
      <c r="G14" s="14">
        <v>1043</v>
      </c>
      <c r="H14" s="14">
        <v>144.27000000000001</v>
      </c>
      <c r="I14" s="17"/>
      <c r="J14" s="18">
        <v>46023</v>
      </c>
      <c r="K14" s="19">
        <f t="shared" si="0"/>
        <v>144.27000000000001</v>
      </c>
      <c r="L14" s="14"/>
      <c r="M14" s="14" t="s">
        <v>22</v>
      </c>
    </row>
    <row r="15" spans="1:18" x14ac:dyDescent="0.25">
      <c r="A15" s="14">
        <v>8</v>
      </c>
      <c r="B15" s="15" t="s">
        <v>38</v>
      </c>
      <c r="C15" s="16" t="s">
        <v>39</v>
      </c>
      <c r="D15" s="15" t="s">
        <v>25</v>
      </c>
      <c r="E15" s="15" t="s">
        <v>26</v>
      </c>
      <c r="F15" s="15" t="s">
        <v>27</v>
      </c>
      <c r="G15" s="14">
        <v>966</v>
      </c>
      <c r="H15" s="14">
        <v>119.09</v>
      </c>
      <c r="I15" s="17"/>
      <c r="J15" s="18">
        <v>46023</v>
      </c>
      <c r="K15" s="19">
        <f t="shared" si="0"/>
        <v>119.09</v>
      </c>
      <c r="L15" s="14"/>
      <c r="M15" s="14" t="s">
        <v>22</v>
      </c>
    </row>
    <row r="16" spans="1:18" x14ac:dyDescent="0.25">
      <c r="A16" s="14">
        <v>9</v>
      </c>
      <c r="B16" s="15" t="s">
        <v>40</v>
      </c>
      <c r="C16" s="16" t="s">
        <v>35</v>
      </c>
      <c r="D16" s="15" t="s">
        <v>25</v>
      </c>
      <c r="E16" s="15" t="s">
        <v>26</v>
      </c>
      <c r="F16" s="15" t="s">
        <v>27</v>
      </c>
      <c r="G16" s="14">
        <v>917</v>
      </c>
      <c r="H16" s="14">
        <v>1249.9000000000001</v>
      </c>
      <c r="I16" s="17"/>
      <c r="J16" s="18">
        <v>46023</v>
      </c>
      <c r="K16" s="19">
        <f t="shared" si="0"/>
        <v>1249.9000000000001</v>
      </c>
      <c r="L16" s="14"/>
      <c r="M16" s="14" t="s">
        <v>22</v>
      </c>
    </row>
    <row r="17" spans="1:13" x14ac:dyDescent="0.25">
      <c r="A17" s="14">
        <v>10</v>
      </c>
      <c r="B17" s="15" t="s">
        <v>41</v>
      </c>
      <c r="C17" s="16" t="s">
        <v>39</v>
      </c>
      <c r="D17" s="15" t="s">
        <v>25</v>
      </c>
      <c r="E17" s="15" t="s">
        <v>26</v>
      </c>
      <c r="F17" s="15" t="s">
        <v>27</v>
      </c>
      <c r="G17" s="14">
        <v>871</v>
      </c>
      <c r="H17" s="14">
        <v>113.57</v>
      </c>
      <c r="I17" s="17"/>
      <c r="J17" s="18">
        <v>46023</v>
      </c>
      <c r="K17" s="19">
        <f t="shared" si="0"/>
        <v>113.57</v>
      </c>
      <c r="L17" s="14"/>
      <c r="M17" s="14" t="s">
        <v>22</v>
      </c>
    </row>
    <row r="18" spans="1:13" x14ac:dyDescent="0.25">
      <c r="A18" s="14">
        <v>11</v>
      </c>
      <c r="B18" s="15" t="s">
        <v>42</v>
      </c>
      <c r="C18" s="16" t="s">
        <v>29</v>
      </c>
      <c r="D18" s="15" t="s">
        <v>25</v>
      </c>
      <c r="E18" s="15" t="s">
        <v>26</v>
      </c>
      <c r="F18" s="15" t="s">
        <v>27</v>
      </c>
      <c r="G18" s="14">
        <v>871</v>
      </c>
      <c r="H18" s="14">
        <v>110.45</v>
      </c>
      <c r="I18" s="17"/>
      <c r="J18" s="18">
        <v>46023</v>
      </c>
      <c r="K18" s="19">
        <f t="shared" si="0"/>
        <v>110.45</v>
      </c>
      <c r="L18" s="14"/>
      <c r="M18" s="14" t="s">
        <v>22</v>
      </c>
    </row>
    <row r="19" spans="1:13" x14ac:dyDescent="0.25">
      <c r="A19" s="14">
        <v>12</v>
      </c>
      <c r="B19" s="15" t="s">
        <v>43</v>
      </c>
      <c r="C19" s="16" t="s">
        <v>44</v>
      </c>
      <c r="D19" s="15" t="s">
        <v>25</v>
      </c>
      <c r="E19" s="15" t="s">
        <v>26</v>
      </c>
      <c r="F19" s="15" t="s">
        <v>27</v>
      </c>
      <c r="G19" s="14">
        <v>871</v>
      </c>
      <c r="H19" s="14">
        <v>102.83</v>
      </c>
      <c r="I19" s="17"/>
      <c r="J19" s="18">
        <v>46023</v>
      </c>
      <c r="K19" s="19">
        <f t="shared" si="0"/>
        <v>102.83</v>
      </c>
      <c r="L19" s="14"/>
      <c r="M19" s="14" t="s">
        <v>22</v>
      </c>
    </row>
    <row r="20" spans="1:13" x14ac:dyDescent="0.25">
      <c r="A20" s="14">
        <v>13</v>
      </c>
      <c r="B20" s="15" t="s">
        <v>45</v>
      </c>
      <c r="C20" s="16" t="s">
        <v>39</v>
      </c>
      <c r="D20" s="15" t="s">
        <v>25</v>
      </c>
      <c r="E20" s="15" t="s">
        <v>26</v>
      </c>
      <c r="F20" s="15" t="s">
        <v>27</v>
      </c>
      <c r="G20" s="14">
        <v>619</v>
      </c>
      <c r="H20" s="14">
        <v>104.54</v>
      </c>
      <c r="I20" s="17"/>
      <c r="J20" s="18">
        <v>46023</v>
      </c>
      <c r="K20" s="19">
        <f t="shared" si="0"/>
        <v>104.54</v>
      </c>
      <c r="L20" s="14"/>
      <c r="M20" s="14" t="s">
        <v>22</v>
      </c>
    </row>
    <row r="21" spans="1:13" x14ac:dyDescent="0.25">
      <c r="A21" s="14">
        <v>14</v>
      </c>
      <c r="B21" s="15" t="s">
        <v>46</v>
      </c>
      <c r="C21" s="16" t="s">
        <v>44</v>
      </c>
      <c r="D21" s="15" t="s">
        <v>25</v>
      </c>
      <c r="E21" s="15" t="s">
        <v>26</v>
      </c>
      <c r="F21" s="15" t="s">
        <v>27</v>
      </c>
      <c r="G21" s="14">
        <v>619</v>
      </c>
      <c r="H21" s="14">
        <v>148.68</v>
      </c>
      <c r="I21" s="17"/>
      <c r="J21" s="18">
        <v>46023</v>
      </c>
      <c r="K21" s="19">
        <f t="shared" si="0"/>
        <v>148.68</v>
      </c>
      <c r="L21" s="14"/>
      <c r="M21" s="14" t="s">
        <v>22</v>
      </c>
    </row>
    <row r="22" spans="1:13" x14ac:dyDescent="0.25">
      <c r="A22" s="14">
        <v>15</v>
      </c>
      <c r="B22" s="15" t="s">
        <v>47</v>
      </c>
      <c r="C22" s="16" t="s">
        <v>35</v>
      </c>
      <c r="D22" s="15" t="s">
        <v>25</v>
      </c>
      <c r="E22" s="15" t="s">
        <v>26</v>
      </c>
      <c r="F22" s="15" t="s">
        <v>27</v>
      </c>
      <c r="G22" s="14">
        <v>606</v>
      </c>
      <c r="H22" s="14">
        <v>1005.28</v>
      </c>
      <c r="I22" s="17"/>
      <c r="J22" s="18">
        <v>46023</v>
      </c>
      <c r="K22" s="19">
        <f t="shared" si="0"/>
        <v>1005.28</v>
      </c>
      <c r="L22" s="14"/>
      <c r="M22" s="14" t="s">
        <v>22</v>
      </c>
    </row>
    <row r="23" spans="1:13" x14ac:dyDescent="0.25">
      <c r="A23" s="14">
        <v>16</v>
      </c>
      <c r="B23" s="15" t="s">
        <v>48</v>
      </c>
      <c r="C23" s="16" t="s">
        <v>35</v>
      </c>
      <c r="D23" s="15" t="s">
        <v>25</v>
      </c>
      <c r="E23" s="15" t="s">
        <v>26</v>
      </c>
      <c r="F23" s="15" t="s">
        <v>27</v>
      </c>
      <c r="G23" s="14">
        <v>437</v>
      </c>
      <c r="H23" s="14">
        <v>331.33</v>
      </c>
      <c r="I23" s="17"/>
      <c r="J23" s="18">
        <v>46023</v>
      </c>
      <c r="K23" s="19">
        <f t="shared" si="0"/>
        <v>331.33</v>
      </c>
      <c r="L23" s="14"/>
      <c r="M23" s="14" t="s">
        <v>22</v>
      </c>
    </row>
    <row r="24" spans="1:13" x14ac:dyDescent="0.25">
      <c r="A24" s="14">
        <v>17</v>
      </c>
      <c r="B24" s="15" t="s">
        <v>49</v>
      </c>
      <c r="C24" s="16" t="s">
        <v>35</v>
      </c>
      <c r="D24" s="15" t="s">
        <v>25</v>
      </c>
      <c r="E24" s="15" t="s">
        <v>26</v>
      </c>
      <c r="F24" s="15" t="s">
        <v>27</v>
      </c>
      <c r="G24" s="14">
        <v>358</v>
      </c>
      <c r="H24" s="14">
        <v>330.05</v>
      </c>
      <c r="I24" s="17"/>
      <c r="J24" s="18">
        <v>46023</v>
      </c>
      <c r="K24" s="19">
        <f t="shared" si="0"/>
        <v>330.05</v>
      </c>
      <c r="L24" s="14"/>
      <c r="M24" s="14" t="s">
        <v>22</v>
      </c>
    </row>
    <row r="25" spans="1:13" x14ac:dyDescent="0.25">
      <c r="A25" s="14">
        <v>18</v>
      </c>
      <c r="B25" s="15" t="s">
        <v>50</v>
      </c>
      <c r="C25" s="16" t="s">
        <v>39</v>
      </c>
      <c r="D25" s="15" t="s">
        <v>25</v>
      </c>
      <c r="E25" s="15" t="s">
        <v>26</v>
      </c>
      <c r="F25" s="15" t="s">
        <v>27</v>
      </c>
      <c r="G25" s="14">
        <v>358</v>
      </c>
      <c r="H25" s="14">
        <v>113.57</v>
      </c>
      <c r="I25" s="17"/>
      <c r="J25" s="18">
        <v>46023</v>
      </c>
      <c r="K25" s="19">
        <f t="shared" si="0"/>
        <v>113.57</v>
      </c>
      <c r="L25" s="14"/>
      <c r="M25" s="14" t="s">
        <v>22</v>
      </c>
    </row>
    <row r="26" spans="1:13" x14ac:dyDescent="0.25">
      <c r="A26" s="14">
        <v>19</v>
      </c>
      <c r="B26" s="15" t="s">
        <v>51</v>
      </c>
      <c r="C26" s="16" t="s">
        <v>29</v>
      </c>
      <c r="D26" s="15" t="s">
        <v>25</v>
      </c>
      <c r="E26" s="15" t="s">
        <v>26</v>
      </c>
      <c r="F26" s="15" t="s">
        <v>27</v>
      </c>
      <c r="G26" s="14">
        <v>358</v>
      </c>
      <c r="H26" s="14">
        <v>110.45</v>
      </c>
      <c r="I26" s="17"/>
      <c r="J26" s="18">
        <v>46023</v>
      </c>
      <c r="K26" s="19">
        <f t="shared" si="0"/>
        <v>110.45</v>
      </c>
      <c r="L26" s="14"/>
      <c r="M26" s="14" t="s">
        <v>22</v>
      </c>
    </row>
    <row r="27" spans="1:13" x14ac:dyDescent="0.25">
      <c r="A27" s="14">
        <v>20</v>
      </c>
      <c r="B27" s="15" t="s">
        <v>52</v>
      </c>
      <c r="C27" s="16" t="s">
        <v>44</v>
      </c>
      <c r="D27" s="15" t="s">
        <v>25</v>
      </c>
      <c r="E27" s="15" t="s">
        <v>26</v>
      </c>
      <c r="F27" s="15" t="s">
        <v>27</v>
      </c>
      <c r="G27" s="14">
        <v>358</v>
      </c>
      <c r="H27" s="14">
        <v>102.83</v>
      </c>
      <c r="I27" s="17"/>
      <c r="J27" s="18">
        <v>46023</v>
      </c>
      <c r="K27" s="19">
        <f t="shared" si="0"/>
        <v>102.83</v>
      </c>
      <c r="L27" s="14"/>
      <c r="M27" s="14" t="s">
        <v>22</v>
      </c>
    </row>
    <row r="28" spans="1:13" x14ac:dyDescent="0.25">
      <c r="A28" s="14">
        <v>21</v>
      </c>
      <c r="B28" s="15" t="s">
        <v>53</v>
      </c>
      <c r="C28" s="16" t="s">
        <v>44</v>
      </c>
      <c r="D28" s="15" t="s">
        <v>25</v>
      </c>
      <c r="E28" s="15" t="s">
        <v>26</v>
      </c>
      <c r="F28" s="15" t="s">
        <v>27</v>
      </c>
      <c r="G28" s="14">
        <v>210</v>
      </c>
      <c r="H28" s="14">
        <v>106.42</v>
      </c>
      <c r="I28" s="17"/>
      <c r="J28" s="18">
        <v>46023</v>
      </c>
      <c r="K28" s="19">
        <f t="shared" si="0"/>
        <v>106.42</v>
      </c>
      <c r="L28" s="14"/>
      <c r="M28" s="14" t="s">
        <v>22</v>
      </c>
    </row>
    <row r="29" spans="1:13" x14ac:dyDescent="0.25">
      <c r="A29" s="14">
        <v>22</v>
      </c>
      <c r="B29" s="15" t="s">
        <v>54</v>
      </c>
      <c r="C29" s="16" t="s">
        <v>39</v>
      </c>
      <c r="D29" s="15" t="s">
        <v>25</v>
      </c>
      <c r="E29" s="15" t="s">
        <v>26</v>
      </c>
      <c r="F29" s="15" t="s">
        <v>27</v>
      </c>
      <c r="G29" s="14">
        <v>201</v>
      </c>
      <c r="H29" s="14">
        <v>113.93</v>
      </c>
      <c r="I29" s="17"/>
      <c r="J29" s="18">
        <v>46023</v>
      </c>
      <c r="K29" s="19">
        <f t="shared" si="0"/>
        <v>113.93</v>
      </c>
      <c r="L29" s="14"/>
      <c r="M29" s="14" t="s">
        <v>22</v>
      </c>
    </row>
    <row r="30" spans="1:13" x14ac:dyDescent="0.25">
      <c r="A30" s="14">
        <v>23</v>
      </c>
      <c r="B30" s="15" t="s">
        <v>55</v>
      </c>
      <c r="C30" s="16" t="s">
        <v>35</v>
      </c>
      <c r="D30" s="15" t="s">
        <v>25</v>
      </c>
      <c r="E30" s="15" t="s">
        <v>26</v>
      </c>
      <c r="F30" s="15" t="s">
        <v>27</v>
      </c>
      <c r="G30" s="14">
        <v>183</v>
      </c>
      <c r="H30" s="14">
        <v>330.05</v>
      </c>
      <c r="I30" s="17"/>
      <c r="J30" s="18">
        <v>46023</v>
      </c>
      <c r="K30" s="19">
        <f t="shared" si="0"/>
        <v>330.05</v>
      </c>
      <c r="L30" s="14"/>
      <c r="M30" s="14" t="s">
        <v>22</v>
      </c>
    </row>
    <row r="31" spans="1:13" x14ac:dyDescent="0.25">
      <c r="A31" s="14">
        <v>24</v>
      </c>
      <c r="B31" s="15" t="s">
        <v>56</v>
      </c>
      <c r="C31" s="16" t="s">
        <v>35</v>
      </c>
      <c r="D31" s="15" t="s">
        <v>25</v>
      </c>
      <c r="E31" s="15" t="s">
        <v>26</v>
      </c>
      <c r="F31" s="15" t="s">
        <v>27</v>
      </c>
      <c r="G31" s="14">
        <v>171</v>
      </c>
      <c r="H31" s="14">
        <v>340.74</v>
      </c>
      <c r="I31" s="17"/>
      <c r="J31" s="18">
        <v>46023</v>
      </c>
      <c r="K31" s="19">
        <f t="shared" si="0"/>
        <v>340.74</v>
      </c>
      <c r="L31" s="14"/>
      <c r="M31" s="14" t="s">
        <v>22</v>
      </c>
    </row>
    <row r="32" spans="1:13" x14ac:dyDescent="0.25">
      <c r="A32" s="14">
        <v>25</v>
      </c>
      <c r="B32" s="15" t="s">
        <v>57</v>
      </c>
      <c r="C32" s="16" t="s">
        <v>39</v>
      </c>
      <c r="D32" s="15" t="s">
        <v>25</v>
      </c>
      <c r="E32" s="15" t="s">
        <v>26</v>
      </c>
      <c r="F32" s="15" t="s">
        <v>27</v>
      </c>
      <c r="G32" s="14">
        <v>171</v>
      </c>
      <c r="H32" s="14">
        <v>104.51</v>
      </c>
      <c r="I32" s="17"/>
      <c r="J32" s="18">
        <v>46023</v>
      </c>
      <c r="K32" s="19">
        <f t="shared" si="0"/>
        <v>104.51</v>
      </c>
      <c r="L32" s="14"/>
      <c r="M32" s="14" t="s">
        <v>22</v>
      </c>
    </row>
    <row r="33" spans="1:13" x14ac:dyDescent="0.25">
      <c r="A33" s="14">
        <v>26</v>
      </c>
      <c r="B33" s="15" t="s">
        <v>58</v>
      </c>
      <c r="C33" s="16" t="s">
        <v>29</v>
      </c>
      <c r="D33" s="15" t="s">
        <v>25</v>
      </c>
      <c r="E33" s="15" t="s">
        <v>26</v>
      </c>
      <c r="F33" s="15" t="s">
        <v>27</v>
      </c>
      <c r="G33" s="14">
        <v>171</v>
      </c>
      <c r="H33" s="14">
        <v>101.61</v>
      </c>
      <c r="I33" s="17"/>
      <c r="J33" s="18">
        <v>46023</v>
      </c>
      <c r="K33" s="19">
        <f t="shared" si="0"/>
        <v>101.61</v>
      </c>
      <c r="L33" s="14"/>
      <c r="M33" s="14" t="s">
        <v>22</v>
      </c>
    </row>
    <row r="34" spans="1:13" x14ac:dyDescent="0.25">
      <c r="A34" s="14">
        <v>27</v>
      </c>
      <c r="B34" s="15" t="s">
        <v>59</v>
      </c>
      <c r="C34" s="16" t="s">
        <v>44</v>
      </c>
      <c r="D34" s="15" t="s">
        <v>25</v>
      </c>
      <c r="E34" s="15" t="s">
        <v>26</v>
      </c>
      <c r="F34" s="15" t="s">
        <v>27</v>
      </c>
      <c r="G34" s="14">
        <v>171</v>
      </c>
      <c r="H34" s="14">
        <v>95.36</v>
      </c>
      <c r="I34" s="17"/>
      <c r="J34" s="18">
        <v>46023</v>
      </c>
      <c r="K34" s="19">
        <f t="shared" si="0"/>
        <v>95.36</v>
      </c>
      <c r="L34" s="14"/>
      <c r="M34" s="14" t="s">
        <v>22</v>
      </c>
    </row>
    <row r="35" spans="1:13" x14ac:dyDescent="0.25">
      <c r="A35" s="14">
        <v>28</v>
      </c>
      <c r="B35" s="15" t="s">
        <v>60</v>
      </c>
      <c r="C35" s="16" t="s">
        <v>35</v>
      </c>
      <c r="D35" s="15" t="s">
        <v>25</v>
      </c>
      <c r="E35" s="15" t="s">
        <v>26</v>
      </c>
      <c r="F35" s="15" t="s">
        <v>27</v>
      </c>
      <c r="G35" s="14">
        <v>120</v>
      </c>
      <c r="H35" s="14">
        <v>796.45</v>
      </c>
      <c r="I35" s="17"/>
      <c r="J35" s="18">
        <v>46023</v>
      </c>
      <c r="K35" s="19">
        <f t="shared" si="0"/>
        <v>796.45</v>
      </c>
      <c r="L35" s="14"/>
      <c r="M35" s="14" t="s">
        <v>22</v>
      </c>
    </row>
    <row r="36" spans="1:13" x14ac:dyDescent="0.25">
      <c r="A36" s="14">
        <v>29</v>
      </c>
      <c r="B36" s="15" t="s">
        <v>61</v>
      </c>
      <c r="C36" s="16" t="s">
        <v>35</v>
      </c>
      <c r="D36" s="15" t="s">
        <v>25</v>
      </c>
      <c r="E36" s="15" t="s">
        <v>26</v>
      </c>
      <c r="F36" s="15" t="s">
        <v>27</v>
      </c>
      <c r="G36" s="14">
        <v>106</v>
      </c>
      <c r="H36" s="14">
        <v>349.27</v>
      </c>
      <c r="I36" s="17"/>
      <c r="J36" s="18">
        <v>46023</v>
      </c>
      <c r="K36" s="19">
        <f t="shared" si="0"/>
        <v>349.27</v>
      </c>
      <c r="L36" s="14"/>
      <c r="M36" s="14" t="s">
        <v>22</v>
      </c>
    </row>
    <row r="37" spans="1:13" x14ac:dyDescent="0.25">
      <c r="A37" s="14">
        <v>30</v>
      </c>
      <c r="B37" s="15" t="s">
        <v>62</v>
      </c>
      <c r="C37" s="16" t="s">
        <v>29</v>
      </c>
      <c r="D37" s="15" t="s">
        <v>25</v>
      </c>
      <c r="E37" s="15" t="s">
        <v>26</v>
      </c>
      <c r="F37" s="15" t="s">
        <v>27</v>
      </c>
      <c r="G37" s="14">
        <v>106</v>
      </c>
      <c r="H37" s="14">
        <v>120.31</v>
      </c>
      <c r="I37" s="17"/>
      <c r="J37" s="18">
        <v>46023</v>
      </c>
      <c r="K37" s="19">
        <f t="shared" si="0"/>
        <v>120.31</v>
      </c>
      <c r="L37" s="14"/>
      <c r="M37" s="14" t="s">
        <v>22</v>
      </c>
    </row>
    <row r="38" spans="1:13" x14ac:dyDescent="0.25">
      <c r="A38" s="14">
        <v>31</v>
      </c>
      <c r="B38" s="15" t="s">
        <v>63</v>
      </c>
      <c r="C38" s="16" t="s">
        <v>39</v>
      </c>
      <c r="D38" s="15" t="s">
        <v>25</v>
      </c>
      <c r="E38" s="15" t="s">
        <v>26</v>
      </c>
      <c r="F38" s="15" t="s">
        <v>27</v>
      </c>
      <c r="G38" s="14">
        <v>97</v>
      </c>
      <c r="H38" s="14">
        <v>107.69</v>
      </c>
      <c r="I38" s="17"/>
      <c r="J38" s="18">
        <v>46023</v>
      </c>
      <c r="K38" s="19">
        <f t="shared" si="0"/>
        <v>107.69</v>
      </c>
      <c r="L38" s="14"/>
      <c r="M38" s="14" t="s">
        <v>22</v>
      </c>
    </row>
    <row r="39" spans="1:13" x14ac:dyDescent="0.25">
      <c r="A39" s="14">
        <v>32</v>
      </c>
      <c r="B39" s="15" t="s">
        <v>64</v>
      </c>
      <c r="C39" s="16" t="s">
        <v>35</v>
      </c>
      <c r="D39" s="15" t="s">
        <v>25</v>
      </c>
      <c r="E39" s="15" t="s">
        <v>26</v>
      </c>
      <c r="F39" s="15" t="s">
        <v>27</v>
      </c>
      <c r="G39" s="14">
        <v>66</v>
      </c>
      <c r="H39" s="14">
        <v>1259.8399999999999</v>
      </c>
      <c r="I39" s="17"/>
      <c r="J39" s="18">
        <v>46023</v>
      </c>
      <c r="K39" s="19">
        <f t="shared" si="0"/>
        <v>1259.8399999999999</v>
      </c>
      <c r="L39" s="14"/>
      <c r="M39" s="14" t="s">
        <v>22</v>
      </c>
    </row>
    <row r="40" spans="1:13" x14ac:dyDescent="0.25">
      <c r="A40" s="14">
        <v>33</v>
      </c>
      <c r="B40" s="15" t="s">
        <v>65</v>
      </c>
      <c r="C40" s="16" t="s">
        <v>35</v>
      </c>
      <c r="D40" s="15" t="s">
        <v>25</v>
      </c>
      <c r="E40" s="15" t="s">
        <v>26</v>
      </c>
      <c r="F40" s="15" t="s">
        <v>27</v>
      </c>
      <c r="G40" s="14">
        <v>65</v>
      </c>
      <c r="H40" s="14">
        <v>932.88</v>
      </c>
      <c r="I40" s="17"/>
      <c r="J40" s="18">
        <v>46023</v>
      </c>
      <c r="K40" s="19">
        <f t="shared" si="0"/>
        <v>932.88</v>
      </c>
      <c r="L40" s="14"/>
      <c r="M40" s="14" t="s">
        <v>22</v>
      </c>
    </row>
    <row r="41" spans="1:13" x14ac:dyDescent="0.25">
      <c r="A41" s="14">
        <v>34</v>
      </c>
      <c r="B41" s="15" t="s">
        <v>66</v>
      </c>
      <c r="C41" s="16" t="s">
        <v>33</v>
      </c>
      <c r="D41" s="15" t="s">
        <v>25</v>
      </c>
      <c r="E41" s="15" t="s">
        <v>26</v>
      </c>
      <c r="F41" s="15" t="s">
        <v>27</v>
      </c>
      <c r="G41" s="14">
        <v>65</v>
      </c>
      <c r="H41" s="14">
        <v>107.07</v>
      </c>
      <c r="I41" s="17"/>
      <c r="J41" s="18">
        <v>46023</v>
      </c>
      <c r="K41" s="19">
        <f t="shared" si="0"/>
        <v>107.07</v>
      </c>
      <c r="L41" s="14"/>
      <c r="M41" s="14" t="s">
        <v>22</v>
      </c>
    </row>
    <row r="42" spans="1:13" x14ac:dyDescent="0.25">
      <c r="A42" s="14">
        <v>35</v>
      </c>
      <c r="B42" s="15" t="s">
        <v>67</v>
      </c>
      <c r="C42" s="16" t="s">
        <v>31</v>
      </c>
      <c r="D42" s="15" t="s">
        <v>25</v>
      </c>
      <c r="E42" s="15" t="s">
        <v>26</v>
      </c>
      <c r="F42" s="15" t="s">
        <v>27</v>
      </c>
      <c r="G42" s="14">
        <v>65</v>
      </c>
      <c r="H42" s="14">
        <v>104.82</v>
      </c>
      <c r="I42" s="17"/>
      <c r="J42" s="18">
        <v>46023</v>
      </c>
      <c r="K42" s="19">
        <f t="shared" si="0"/>
        <v>104.82</v>
      </c>
      <c r="L42" s="14"/>
      <c r="M42" s="14" t="s">
        <v>22</v>
      </c>
    </row>
    <row r="43" spans="1:13" x14ac:dyDescent="0.25">
      <c r="A43" s="14">
        <v>36</v>
      </c>
      <c r="B43" s="15" t="s">
        <v>68</v>
      </c>
      <c r="C43" s="16" t="s">
        <v>29</v>
      </c>
      <c r="D43" s="15" t="s">
        <v>25</v>
      </c>
      <c r="E43" s="15" t="s">
        <v>26</v>
      </c>
      <c r="F43" s="15" t="s">
        <v>27</v>
      </c>
      <c r="G43" s="14">
        <v>60</v>
      </c>
      <c r="H43" s="14">
        <v>139.69999999999999</v>
      </c>
      <c r="I43" s="17"/>
      <c r="J43" s="18">
        <v>46023</v>
      </c>
      <c r="K43" s="19">
        <f t="shared" si="0"/>
        <v>139.69999999999999</v>
      </c>
      <c r="L43" s="14"/>
      <c r="M43" s="14" t="s">
        <v>22</v>
      </c>
    </row>
    <row r="44" spans="1:13" x14ac:dyDescent="0.25">
      <c r="A44" s="14">
        <v>37</v>
      </c>
      <c r="B44" s="15" t="s">
        <v>69</v>
      </c>
      <c r="C44" s="16" t="s">
        <v>35</v>
      </c>
      <c r="D44" s="15" t="s">
        <v>25</v>
      </c>
      <c r="E44" s="15" t="s">
        <v>26</v>
      </c>
      <c r="F44" s="15" t="s">
        <v>27</v>
      </c>
      <c r="G44" s="14">
        <v>30</v>
      </c>
      <c r="H44" s="14">
        <v>784.78</v>
      </c>
      <c r="I44" s="17"/>
      <c r="J44" s="18">
        <v>46023</v>
      </c>
      <c r="K44" s="19">
        <f t="shared" si="0"/>
        <v>784.78</v>
      </c>
      <c r="L44" s="14"/>
      <c r="M44" s="14" t="s">
        <v>22</v>
      </c>
    </row>
    <row r="45" spans="1:13" x14ac:dyDescent="0.25">
      <c r="A45" s="14">
        <v>38</v>
      </c>
      <c r="B45" s="15" t="s">
        <v>70</v>
      </c>
      <c r="C45" s="16" t="s">
        <v>39</v>
      </c>
      <c r="D45" s="15" t="s">
        <v>25</v>
      </c>
      <c r="E45" s="15" t="s">
        <v>26</v>
      </c>
      <c r="F45" s="15" t="s">
        <v>27</v>
      </c>
      <c r="G45" s="14">
        <v>9</v>
      </c>
      <c r="H45" s="14">
        <v>113.93</v>
      </c>
      <c r="I45" s="17"/>
      <c r="J45" s="18">
        <v>46023</v>
      </c>
      <c r="K45" s="19">
        <f t="shared" si="0"/>
        <v>113.93</v>
      </c>
      <c r="L45" s="14"/>
      <c r="M45" s="14" t="s">
        <v>22</v>
      </c>
    </row>
    <row r="46" spans="1:13" x14ac:dyDescent="0.25">
      <c r="A46" s="14">
        <v>39</v>
      </c>
      <c r="B46" s="15" t="s">
        <v>71</v>
      </c>
      <c r="C46" s="16" t="s">
        <v>35</v>
      </c>
      <c r="D46" s="15" t="s">
        <v>25</v>
      </c>
      <c r="E46" s="15" t="s">
        <v>26</v>
      </c>
      <c r="F46" s="15" t="s">
        <v>27</v>
      </c>
      <c r="G46" s="14">
        <v>0</v>
      </c>
      <c r="H46" s="14">
        <v>770.28</v>
      </c>
      <c r="I46" s="17"/>
      <c r="J46" s="18">
        <v>46023</v>
      </c>
      <c r="K46" s="19">
        <f t="shared" si="0"/>
        <v>770.28</v>
      </c>
      <c r="L46" s="14"/>
      <c r="M46" s="14" t="s">
        <v>22</v>
      </c>
    </row>
    <row r="47" spans="1:13" x14ac:dyDescent="0.25">
      <c r="A47" s="14">
        <v>40</v>
      </c>
      <c r="B47" s="15" t="s">
        <v>72</v>
      </c>
      <c r="C47" s="16" t="s">
        <v>33</v>
      </c>
      <c r="D47" s="15" t="s">
        <v>25</v>
      </c>
      <c r="E47" s="15" t="s">
        <v>26</v>
      </c>
      <c r="F47" s="15" t="s">
        <v>27</v>
      </c>
      <c r="G47" s="14">
        <v>0</v>
      </c>
      <c r="H47" s="14">
        <v>110.08</v>
      </c>
      <c r="I47" s="17"/>
      <c r="J47" s="18">
        <v>46023</v>
      </c>
      <c r="K47" s="19">
        <f t="shared" si="0"/>
        <v>110.08</v>
      </c>
      <c r="L47" s="14"/>
      <c r="M47" s="14" t="s">
        <v>22</v>
      </c>
    </row>
    <row r="48" spans="1:13" x14ac:dyDescent="0.25">
      <c r="A48" s="14">
        <v>41</v>
      </c>
      <c r="B48" s="15" t="s">
        <v>73</v>
      </c>
      <c r="C48" s="16" t="s">
        <v>29</v>
      </c>
      <c r="D48" s="15" t="s">
        <v>25</v>
      </c>
      <c r="E48" s="15" t="s">
        <v>26</v>
      </c>
      <c r="F48" s="15" t="s">
        <v>27</v>
      </c>
      <c r="G48" s="14">
        <v>0</v>
      </c>
      <c r="H48" s="14">
        <v>149.16</v>
      </c>
      <c r="I48" s="17"/>
      <c r="J48" s="18">
        <v>46023</v>
      </c>
      <c r="K48" s="19">
        <f t="shared" si="0"/>
        <v>149.16</v>
      </c>
      <c r="L48" s="14"/>
      <c r="M48" s="14" t="s">
        <v>22</v>
      </c>
    </row>
    <row r="49" spans="1:13" x14ac:dyDescent="0.25">
      <c r="A49" s="14">
        <v>42</v>
      </c>
      <c r="B49" s="15" t="s">
        <v>74</v>
      </c>
      <c r="C49" s="15" t="s">
        <v>31</v>
      </c>
      <c r="D49" s="15" t="s">
        <v>25</v>
      </c>
      <c r="E49" s="15" t="s">
        <v>26</v>
      </c>
      <c r="F49" s="15" t="s">
        <v>27</v>
      </c>
      <c r="G49" s="14">
        <v>0</v>
      </c>
      <c r="H49" s="14">
        <v>106.67</v>
      </c>
      <c r="I49" s="20"/>
      <c r="J49" s="18">
        <v>46023</v>
      </c>
      <c r="K49" s="19">
        <f t="shared" si="0"/>
        <v>106.67</v>
      </c>
      <c r="L49" s="14"/>
      <c r="M49" s="14" t="s">
        <v>22</v>
      </c>
    </row>
    <row r="50" spans="1:13" x14ac:dyDescent="0.25">
      <c r="A50" s="14">
        <v>43</v>
      </c>
      <c r="B50" s="15" t="s">
        <v>75</v>
      </c>
      <c r="C50" s="15" t="s">
        <v>29</v>
      </c>
      <c r="D50" s="15" t="s">
        <v>25</v>
      </c>
      <c r="E50" s="15" t="s">
        <v>26</v>
      </c>
      <c r="F50" s="15" t="s">
        <v>27</v>
      </c>
      <c r="G50" s="14">
        <v>0</v>
      </c>
      <c r="H50" s="14">
        <v>154.81</v>
      </c>
      <c r="I50" s="20"/>
      <c r="J50" s="18">
        <v>46023</v>
      </c>
      <c r="K50" s="19">
        <f t="shared" si="0"/>
        <v>154.81</v>
      </c>
      <c r="L50" s="14"/>
      <c r="M50" s="14" t="s">
        <v>22</v>
      </c>
    </row>
    <row r="51" spans="1:13" x14ac:dyDescent="0.25">
      <c r="A51" s="14">
        <v>44</v>
      </c>
      <c r="B51" s="15" t="s">
        <v>76</v>
      </c>
      <c r="C51" s="15" t="s">
        <v>39</v>
      </c>
      <c r="D51" s="15" t="s">
        <v>25</v>
      </c>
      <c r="E51" s="15" t="s">
        <v>26</v>
      </c>
      <c r="F51" s="15" t="s">
        <v>27</v>
      </c>
      <c r="G51" s="14">
        <v>0</v>
      </c>
      <c r="H51" s="14">
        <v>96.63</v>
      </c>
      <c r="I51" s="20"/>
      <c r="J51" s="18">
        <v>46023</v>
      </c>
      <c r="K51" s="19">
        <f t="shared" si="0"/>
        <v>96.63</v>
      </c>
      <c r="L51" s="14"/>
      <c r="M51" s="14" t="s">
        <v>22</v>
      </c>
    </row>
    <row r="52" spans="1:13" x14ac:dyDescent="0.25">
      <c r="A52" s="14">
        <v>45</v>
      </c>
      <c r="B52" s="15" t="s">
        <v>77</v>
      </c>
      <c r="C52" s="15" t="s">
        <v>44</v>
      </c>
      <c r="D52" s="15" t="s">
        <v>25</v>
      </c>
      <c r="E52" s="15" t="s">
        <v>26</v>
      </c>
      <c r="F52" s="15" t="s">
        <v>27</v>
      </c>
      <c r="G52" s="14">
        <v>0</v>
      </c>
      <c r="H52" s="14">
        <v>148.41999999999999</v>
      </c>
      <c r="I52" s="20"/>
      <c r="J52" s="18">
        <v>46023</v>
      </c>
      <c r="K52" s="19">
        <f t="shared" si="0"/>
        <v>148.41999999999999</v>
      </c>
      <c r="L52" s="14"/>
      <c r="M52" s="14" t="s">
        <v>22</v>
      </c>
    </row>
    <row r="53" spans="1:13" x14ac:dyDescent="0.25">
      <c r="A53" s="14">
        <v>46</v>
      </c>
      <c r="B53" s="15" t="s">
        <v>78</v>
      </c>
      <c r="C53" s="15" t="s">
        <v>35</v>
      </c>
      <c r="D53" s="15" t="s">
        <v>25</v>
      </c>
      <c r="E53" s="15" t="s">
        <v>26</v>
      </c>
      <c r="F53" s="15" t="s">
        <v>27</v>
      </c>
      <c r="G53" s="14">
        <v>0</v>
      </c>
      <c r="H53" s="14">
        <v>981.39</v>
      </c>
      <c r="I53" s="20"/>
      <c r="J53" s="18">
        <v>46023</v>
      </c>
      <c r="K53" s="19">
        <f t="shared" si="0"/>
        <v>981.39</v>
      </c>
      <c r="L53" s="14"/>
      <c r="M53" s="14" t="s">
        <v>22</v>
      </c>
    </row>
    <row r="54" spans="1:13" x14ac:dyDescent="0.25">
      <c r="A54" s="14">
        <v>47</v>
      </c>
      <c r="B54" s="15" t="s">
        <v>79</v>
      </c>
      <c r="C54" s="15" t="s">
        <v>35</v>
      </c>
      <c r="D54" s="15" t="s">
        <v>25</v>
      </c>
      <c r="E54" s="15" t="s">
        <v>26</v>
      </c>
      <c r="F54" s="15" t="s">
        <v>27</v>
      </c>
      <c r="G54" s="14">
        <v>0</v>
      </c>
      <c r="H54" s="14">
        <v>407</v>
      </c>
      <c r="I54" s="20"/>
      <c r="J54" s="18">
        <v>46023</v>
      </c>
      <c r="K54" s="19">
        <f t="shared" si="0"/>
        <v>407</v>
      </c>
      <c r="L54" s="14"/>
      <c r="M54" s="14" t="s">
        <v>22</v>
      </c>
    </row>
    <row r="55" spans="1:13" x14ac:dyDescent="0.25">
      <c r="A55" s="14">
        <v>48</v>
      </c>
      <c r="B55" s="15" t="s">
        <v>80</v>
      </c>
      <c r="C55" s="15" t="s">
        <v>35</v>
      </c>
      <c r="D55" s="15" t="s">
        <v>25</v>
      </c>
      <c r="E55" s="15" t="s">
        <v>26</v>
      </c>
      <c r="F55" s="15" t="s">
        <v>27</v>
      </c>
      <c r="G55" s="14">
        <v>0</v>
      </c>
      <c r="H55" s="14">
        <v>1212.2</v>
      </c>
      <c r="I55" s="20"/>
      <c r="J55" s="18">
        <v>46023</v>
      </c>
      <c r="K55" s="19">
        <f t="shared" si="0"/>
        <v>1212.2</v>
      </c>
      <c r="L55" s="14"/>
      <c r="M55" s="14" t="s">
        <v>22</v>
      </c>
    </row>
    <row r="56" spans="1:13" x14ac:dyDescent="0.25">
      <c r="A56" s="14">
        <v>49</v>
      </c>
      <c r="B56" s="15" t="s">
        <v>81</v>
      </c>
      <c r="C56" s="15" t="s">
        <v>35</v>
      </c>
      <c r="D56" s="15" t="s">
        <v>25</v>
      </c>
      <c r="E56" s="15" t="s">
        <v>26</v>
      </c>
      <c r="F56" s="15" t="s">
        <v>27</v>
      </c>
      <c r="G56" s="14">
        <v>0</v>
      </c>
      <c r="H56" s="14">
        <v>779.44</v>
      </c>
      <c r="I56" s="20"/>
      <c r="J56" s="18">
        <v>46023</v>
      </c>
      <c r="K56" s="19">
        <f t="shared" si="0"/>
        <v>779.44</v>
      </c>
      <c r="L56" s="14"/>
      <c r="M56" s="14" t="s">
        <v>22</v>
      </c>
    </row>
    <row r="57" spans="1:13" x14ac:dyDescent="0.25">
      <c r="A57" s="14">
        <v>50</v>
      </c>
      <c r="B57" s="15" t="s">
        <v>82</v>
      </c>
      <c r="C57" s="15" t="s">
        <v>35</v>
      </c>
      <c r="D57" s="15" t="s">
        <v>25</v>
      </c>
      <c r="E57" s="15" t="s">
        <v>26</v>
      </c>
      <c r="F57" s="15" t="s">
        <v>27</v>
      </c>
      <c r="G57" s="14">
        <v>0</v>
      </c>
      <c r="H57" s="21">
        <v>771.27</v>
      </c>
      <c r="I57" s="20"/>
      <c r="J57" s="18">
        <v>46023</v>
      </c>
      <c r="K57" s="19">
        <f t="shared" si="0"/>
        <v>771.27</v>
      </c>
      <c r="L57" s="14"/>
      <c r="M57" s="14" t="s">
        <v>22</v>
      </c>
    </row>
    <row r="58" spans="1:13" x14ac:dyDescent="0.25">
      <c r="A58" s="14">
        <v>51</v>
      </c>
      <c r="B58" s="15" t="s">
        <v>83</v>
      </c>
      <c r="C58" s="15" t="s">
        <v>35</v>
      </c>
      <c r="D58" s="15" t="s">
        <v>25</v>
      </c>
      <c r="E58" s="15" t="s">
        <v>26</v>
      </c>
      <c r="F58" s="15" t="s">
        <v>27</v>
      </c>
      <c r="G58" s="14">
        <v>0</v>
      </c>
      <c r="H58" s="21">
        <v>1785.88</v>
      </c>
      <c r="I58" s="20"/>
      <c r="J58" s="18">
        <v>46023</v>
      </c>
      <c r="K58" s="19">
        <f t="shared" si="0"/>
        <v>1785.88</v>
      </c>
      <c r="L58" s="14"/>
      <c r="M58" s="14" t="s">
        <v>22</v>
      </c>
    </row>
    <row r="59" spans="1:13" x14ac:dyDescent="0.25">
      <c r="A59" s="14">
        <v>52</v>
      </c>
      <c r="B59" s="15" t="s">
        <v>84</v>
      </c>
      <c r="C59" s="15" t="s">
        <v>85</v>
      </c>
      <c r="D59" s="15" t="s">
        <v>25</v>
      </c>
      <c r="E59" s="15" t="s">
        <v>26</v>
      </c>
      <c r="F59" s="15" t="s">
        <v>27</v>
      </c>
      <c r="G59" s="14">
        <v>0</v>
      </c>
      <c r="H59" s="21">
        <v>9</v>
      </c>
      <c r="I59" s="20"/>
      <c r="J59" s="18">
        <v>46023</v>
      </c>
      <c r="K59" s="19">
        <f t="shared" si="0"/>
        <v>9</v>
      </c>
      <c r="L59" s="14"/>
      <c r="M59" s="14" t="s">
        <v>22</v>
      </c>
    </row>
    <row r="60" spans="1:13" x14ac:dyDescent="0.25">
      <c r="A60" s="14">
        <v>53</v>
      </c>
      <c r="B60" s="15" t="s">
        <v>86</v>
      </c>
      <c r="C60" s="15" t="s">
        <v>87</v>
      </c>
      <c r="D60" s="15" t="s">
        <v>25</v>
      </c>
      <c r="E60" s="15" t="s">
        <v>26</v>
      </c>
      <c r="F60" s="15" t="s">
        <v>27</v>
      </c>
      <c r="G60" s="14">
        <v>0</v>
      </c>
      <c r="H60" s="21">
        <v>290.22000000000003</v>
      </c>
      <c r="I60" s="20"/>
      <c r="J60" s="18">
        <v>46023</v>
      </c>
      <c r="K60" s="19">
        <f t="shared" si="0"/>
        <v>290.22000000000003</v>
      </c>
      <c r="L60" s="14"/>
      <c r="M60" s="14" t="s">
        <v>22</v>
      </c>
    </row>
    <row r="61" spans="1:13" x14ac:dyDescent="0.25">
      <c r="A61" s="14">
        <v>54</v>
      </c>
      <c r="B61" s="15" t="s">
        <v>88</v>
      </c>
      <c r="C61" s="15" t="s">
        <v>87</v>
      </c>
      <c r="D61" s="15" t="s">
        <v>25</v>
      </c>
      <c r="E61" s="15" t="s">
        <v>26</v>
      </c>
      <c r="F61" s="15" t="s">
        <v>27</v>
      </c>
      <c r="G61" s="14">
        <v>0</v>
      </c>
      <c r="H61" s="21">
        <v>139.91</v>
      </c>
      <c r="I61" s="20"/>
      <c r="J61" s="18">
        <v>46023</v>
      </c>
      <c r="K61" s="19">
        <f t="shared" si="0"/>
        <v>139.91</v>
      </c>
      <c r="L61" s="14"/>
      <c r="M61" s="14" t="s">
        <v>22</v>
      </c>
    </row>
    <row r="62" spans="1:13" x14ac:dyDescent="0.25">
      <c r="A62" s="14">
        <v>55</v>
      </c>
      <c r="B62" s="15" t="s">
        <v>89</v>
      </c>
      <c r="C62" s="15" t="s">
        <v>87</v>
      </c>
      <c r="D62" s="15" t="s">
        <v>25</v>
      </c>
      <c r="E62" s="15" t="s">
        <v>26</v>
      </c>
      <c r="F62" s="15" t="s">
        <v>27</v>
      </c>
      <c r="G62" s="14">
        <v>0</v>
      </c>
      <c r="H62" s="21">
        <v>127.86</v>
      </c>
      <c r="I62" s="20"/>
      <c r="J62" s="18">
        <v>46023</v>
      </c>
      <c r="K62" s="19">
        <f t="shared" si="0"/>
        <v>127.86</v>
      </c>
      <c r="L62" s="14"/>
      <c r="M62" s="14" t="s">
        <v>22</v>
      </c>
    </row>
    <row r="63" spans="1:13" x14ac:dyDescent="0.25">
      <c r="A63" s="14">
        <v>56</v>
      </c>
      <c r="B63" s="15" t="s">
        <v>90</v>
      </c>
      <c r="C63" s="15" t="s">
        <v>33</v>
      </c>
      <c r="D63" s="15" t="s">
        <v>25</v>
      </c>
      <c r="E63" s="15" t="s">
        <v>26</v>
      </c>
      <c r="F63" s="15" t="s">
        <v>27</v>
      </c>
      <c r="G63" s="14">
        <v>0</v>
      </c>
      <c r="H63" s="21">
        <v>316.24</v>
      </c>
      <c r="I63" s="20"/>
      <c r="J63" s="18">
        <v>46023</v>
      </c>
      <c r="K63" s="19">
        <f t="shared" si="0"/>
        <v>316.24</v>
      </c>
      <c r="L63" s="14"/>
      <c r="M63" s="14" t="s">
        <v>22</v>
      </c>
    </row>
    <row r="64" spans="1:13" x14ac:dyDescent="0.25">
      <c r="A64" s="14">
        <v>57</v>
      </c>
      <c r="B64" s="15" t="s">
        <v>91</v>
      </c>
      <c r="C64" s="15" t="s">
        <v>92</v>
      </c>
      <c r="D64" s="15" t="s">
        <v>25</v>
      </c>
      <c r="E64" s="15" t="s">
        <v>26</v>
      </c>
      <c r="F64" s="15" t="s">
        <v>27</v>
      </c>
      <c r="G64" s="14">
        <v>0</v>
      </c>
      <c r="H64" s="21">
        <v>154.81</v>
      </c>
      <c r="I64" s="20"/>
      <c r="J64" s="18">
        <v>46023</v>
      </c>
      <c r="K64" s="19">
        <f t="shared" si="0"/>
        <v>154.81</v>
      </c>
      <c r="L64" s="14"/>
      <c r="M64" s="14" t="s">
        <v>22</v>
      </c>
    </row>
    <row r="65" spans="1:18" x14ac:dyDescent="0.25">
      <c r="A65" s="14">
        <v>58</v>
      </c>
      <c r="B65" s="15" t="s">
        <v>93</v>
      </c>
      <c r="C65" s="15" t="s">
        <v>44</v>
      </c>
      <c r="D65" s="15" t="s">
        <v>25</v>
      </c>
      <c r="E65" s="15" t="s">
        <v>26</v>
      </c>
      <c r="F65" s="15" t="s">
        <v>27</v>
      </c>
      <c r="G65" s="14">
        <v>0</v>
      </c>
      <c r="H65" s="21">
        <v>106.42</v>
      </c>
      <c r="I65" s="20"/>
      <c r="J65" s="18">
        <v>46023</v>
      </c>
      <c r="K65" s="19">
        <f t="shared" si="0"/>
        <v>106.42</v>
      </c>
      <c r="L65" s="14"/>
      <c r="M65" s="14" t="s">
        <v>22</v>
      </c>
    </row>
    <row r="66" spans="1:18" x14ac:dyDescent="0.25">
      <c r="A66" s="14">
        <v>59</v>
      </c>
      <c r="B66" s="15" t="s">
        <v>94</v>
      </c>
      <c r="C66" s="15" t="s">
        <v>31</v>
      </c>
      <c r="D66" s="15" t="s">
        <v>25</v>
      </c>
      <c r="E66" s="15" t="s">
        <v>26</v>
      </c>
      <c r="F66" s="15" t="s">
        <v>27</v>
      </c>
      <c r="G66" s="14">
        <v>0</v>
      </c>
      <c r="H66" s="21">
        <v>144.27000000000001</v>
      </c>
      <c r="I66" s="20"/>
      <c r="J66" s="18">
        <v>46023</v>
      </c>
      <c r="K66" s="19">
        <f t="shared" si="0"/>
        <v>144.27000000000001</v>
      </c>
      <c r="L66" s="14"/>
      <c r="M66" s="14" t="s">
        <v>22</v>
      </c>
    </row>
    <row r="67" spans="1:18" x14ac:dyDescent="0.25">
      <c r="A67" s="14"/>
      <c r="B67" s="15" t="s">
        <v>21</v>
      </c>
      <c r="C67" s="15"/>
      <c r="D67" s="15"/>
      <c r="E67" s="15"/>
      <c r="F67" s="15"/>
      <c r="G67" s="14"/>
      <c r="H67" s="21"/>
      <c r="I67" s="20"/>
      <c r="J67" s="18"/>
      <c r="K67" s="19"/>
      <c r="L67" s="14"/>
      <c r="M67" s="14"/>
    </row>
    <row r="68" spans="1:18" ht="49.2" customHeight="1" x14ac:dyDescent="0.25">
      <c r="A68" s="31" t="s">
        <v>14</v>
      </c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22"/>
      <c r="O68" s="22"/>
      <c r="P68" s="22"/>
      <c r="Q68" s="22"/>
      <c r="R68" s="22"/>
    </row>
    <row r="69" spans="1:18" ht="50.4" customHeight="1" x14ac:dyDescent="0.25">
      <c r="A69" s="26" t="s">
        <v>15</v>
      </c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3"/>
      <c r="O69" s="23"/>
      <c r="P69" s="23"/>
      <c r="Q69" s="23"/>
      <c r="R69" s="23"/>
    </row>
    <row r="70" spans="1:18" ht="55.8" customHeight="1" x14ac:dyDescent="0.25">
      <c r="A70" s="27" t="s">
        <v>16</v>
      </c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3"/>
      <c r="O70" s="23"/>
      <c r="P70" s="23"/>
      <c r="Q70" s="23"/>
      <c r="R70" s="23"/>
    </row>
  </sheetData>
  <sheetProtection selectLockedCells="1" selectUnlockedCells="1"/>
  <mergeCells count="8">
    <mergeCell ref="A69:M69"/>
    <mergeCell ref="A70:M70"/>
    <mergeCell ref="A1:M1"/>
    <mergeCell ref="A2:M3"/>
    <mergeCell ref="K4:L4"/>
    <mergeCell ref="K5:L5"/>
    <mergeCell ref="K6:L6"/>
    <mergeCell ref="A68:M68"/>
  </mergeCells>
  <phoneticPr fontId="2" type="noConversion"/>
  <pageMargins left="0.19685039370078741" right="0.19685039370078741" top="0.74803149606299213" bottom="0.74803149606299213" header="0.31496062992125984" footer="0.31496062992125984"/>
  <pageSetup paperSize="9" scale="69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模板</vt:lpstr>
      <vt:lpstr>模板!Print_Area</vt:lpstr>
      <vt:lpstr>模板!Print_Titles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2025-11-01T08:46:59Z</dcterms:modified>
</cp:coreProperties>
</file>