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50"/>
  </bookViews>
  <sheets>
    <sheet name="8月" sheetId="1" r:id="rId1"/>
    <sheet name="SHT0018721" sheetId="3" r:id="rId2"/>
    <sheet name="SHT0014169L" sheetId="4" r:id="rId3"/>
    <sheet name="SHT0014722L" sheetId="5" r:id="rId4"/>
    <sheet name="SHT0016950L" sheetId="6" r:id="rId5"/>
    <sheet name="SHT0017132L" sheetId="7" r:id="rId6"/>
    <sheet name="SHT0017359L" sheetId="8" r:id="rId7"/>
    <sheet name="SHT0017947L" sheetId="9" r:id="rId8"/>
    <sheet name="SHT0018721L" sheetId="10" r:id="rId9"/>
  </sheets>
  <externalReferences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<sst xmlns="http://schemas.openxmlformats.org/spreadsheetml/2006/main" count="1114" uniqueCount="136">
  <si>
    <t>QAD代码</t>
  </si>
  <si>
    <t>产品名称</t>
  </si>
  <si>
    <t>客户</t>
  </si>
  <si>
    <t>材料成本</t>
  </si>
  <si>
    <t>销北京价格</t>
  </si>
  <si>
    <t>北京销各工厂价格</t>
  </si>
  <si>
    <t>SHT0018721</t>
  </si>
  <si>
    <t>VDC阀气路总成</t>
  </si>
  <si>
    <t>河北</t>
  </si>
  <si>
    <t>BEC0010281</t>
  </si>
  <si>
    <t>主驾安全带扣延长线束</t>
  </si>
  <si>
    <t>BEC0010161</t>
  </si>
  <si>
    <t>通风加热线束</t>
  </si>
  <si>
    <t>BFA0010157</t>
  </si>
  <si>
    <t>螺母</t>
  </si>
  <si>
    <t>SHT0013265</t>
  </si>
  <si>
    <t>四气袋腰托总成</t>
  </si>
  <si>
    <t>SHT0014169L</t>
  </si>
  <si>
    <t>SHT0014722L</t>
  </si>
  <si>
    <t>SHT0016950L</t>
  </si>
  <si>
    <t>SHT0017132L</t>
  </si>
  <si>
    <t>SHT0017359L</t>
  </si>
  <si>
    <t>VDC阀气管链接总成</t>
  </si>
  <si>
    <t>SHT0017947L</t>
  </si>
  <si>
    <t>SHT0018721L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</si>
  <si>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</si>
  <si>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</si>
  <si>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</si>
  <si>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</si>
  <si>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</si>
  <si>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</si>
  <si>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</si>
  <si>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</si>
  <si>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</si>
  <si>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</si>
  <si>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</si>
  <si>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BFA0000004</t>
  </si>
  <si>
    <t>重卡扎带</t>
  </si>
  <si>
    <t>4*200</t>
  </si>
  <si>
    <t>BPC0000019</t>
  </si>
  <si>
    <t>黑色防护胶管φ12mm</t>
  </si>
  <si>
    <t/>
  </si>
  <si>
    <t>BPC0000020</t>
  </si>
  <si>
    <t>气路防护波纹管</t>
  </si>
  <si>
    <t>BPC0010011</t>
  </si>
  <si>
    <t>三通接头</t>
  </si>
  <si>
    <t>4-4-4 国产</t>
  </si>
  <si>
    <t>BPC0010012</t>
  </si>
  <si>
    <t>4mm卡箍</t>
  </si>
  <si>
    <t>国产</t>
  </si>
  <si>
    <t>BPC0010024</t>
  </si>
  <si>
    <t>气管固定板</t>
  </si>
  <si>
    <t>BPC0010077</t>
  </si>
  <si>
    <t>VDC气阀分总成</t>
  </si>
  <si>
    <t>BPC0010089</t>
  </si>
  <si>
    <t>消音器</t>
  </si>
  <si>
    <t>BPC0010099</t>
  </si>
  <si>
    <t>4-4变径接头</t>
  </si>
  <si>
    <t>BPC0010108</t>
  </si>
  <si>
    <t>气管BU蓝色</t>
  </si>
  <si>
    <t>PAφ4*2.5</t>
  </si>
  <si>
    <t>BPC0010118</t>
  </si>
  <si>
    <t>气管BK黑色</t>
  </si>
  <si>
    <t>PAΦ4*2.5</t>
  </si>
  <si>
    <t>BPC0010178</t>
  </si>
  <si>
    <t>气管盖板</t>
  </si>
  <si>
    <t>BPC0010325</t>
  </si>
  <si>
    <t>导向杆</t>
  </si>
  <si>
    <t>BSP0000030</t>
  </si>
  <si>
    <t>气管防护弹簧</t>
  </si>
  <si>
    <t>φ4.8*45</t>
  </si>
  <si>
    <t>SHT0002238</t>
  </si>
  <si>
    <t>无字五层纸箱</t>
  </si>
  <si>
    <t>520*340*325</t>
  </si>
  <si>
    <t>SHT0002241</t>
  </si>
  <si>
    <t>三层纸垫板</t>
  </si>
  <si>
    <t>490*310</t>
  </si>
  <si>
    <t>SHT0017839</t>
  </si>
  <si>
    <t>黑色限位套</t>
  </si>
  <si>
    <t>16*14</t>
  </si>
  <si>
    <t>BPC0010026</t>
  </si>
  <si>
    <t>O形圈φ16*φ1.8</t>
  </si>
  <si>
    <t>BPC0010028</t>
  </si>
  <si>
    <t>活塞密封圈（MYA-7）</t>
  </si>
  <si>
    <t>φ7*φ10*2.1</t>
  </si>
  <si>
    <t>BPC0010078</t>
  </si>
  <si>
    <t>阀体外壳</t>
  </si>
  <si>
    <t>BPC0010079</t>
  </si>
  <si>
    <t>气囊密封支撑圈</t>
  </si>
  <si>
    <t>φ19.8*10.4</t>
  </si>
  <si>
    <t>BPC0010080</t>
  </si>
  <si>
    <t>气源密封支撑圈</t>
  </si>
  <si>
    <t>φ19.9*12.5</t>
  </si>
  <si>
    <t>BPC0010081</t>
  </si>
  <si>
    <t>阻尼密封支撑圈</t>
  </si>
  <si>
    <t>φ20*10.8</t>
  </si>
  <si>
    <t>BPC0010083</t>
  </si>
  <si>
    <t>阀杆</t>
  </si>
  <si>
    <t>BPC0010084</t>
  </si>
  <si>
    <t>行程补偿气缸缸体</t>
  </si>
  <si>
    <t>BPC0010087</t>
  </si>
  <si>
    <t>气缸活塞</t>
  </si>
  <si>
    <t>φ9.6*6</t>
  </si>
  <si>
    <t>BPC0010137</t>
  </si>
  <si>
    <t>O形圈φ7.8*φ1.6</t>
  </si>
  <si>
    <t>BPC0010139</t>
  </si>
  <si>
    <t>阀体旋拧端盖</t>
  </si>
  <si>
    <t>BPC0010140</t>
  </si>
  <si>
    <t>气缸旋拧端盖</t>
  </si>
  <si>
    <t>BPC0010141</t>
  </si>
  <si>
    <t>堵盖</t>
  </si>
  <si>
    <t>BPC0010142</t>
  </si>
  <si>
    <t>活塞杆防尘密封圈</t>
  </si>
  <si>
    <t>8*4*4.4*3</t>
  </si>
  <si>
    <t>BPC0010348</t>
  </si>
  <si>
    <t>VDC气阀总成</t>
  </si>
  <si>
    <t>空心杆</t>
  </si>
  <si>
    <t>SHT0010465</t>
  </si>
  <si>
    <t>气管防护长弹簧</t>
  </si>
  <si>
    <t>φ4.8*60</t>
  </si>
  <si>
    <t>SHT0017689</t>
  </si>
  <si>
    <t>红色限位套</t>
  </si>
  <si>
    <t>16*18</t>
  </si>
  <si>
    <t>BPC0010320</t>
  </si>
  <si>
    <t>空心杆式</t>
  </si>
  <si>
    <t>BPC0010324</t>
  </si>
  <si>
    <t>VDC阀芯</t>
  </si>
  <si>
    <t>BPC0010354</t>
  </si>
  <si>
    <t>BCL0010015</t>
  </si>
  <si>
    <t>卡口扎带</t>
  </si>
  <si>
    <t>BFA0000391</t>
  </si>
  <si>
    <t>开口挡圈</t>
  </si>
  <si>
    <t>φ6镀黑锌</t>
  </si>
  <si>
    <t>BPC0000027</t>
  </si>
  <si>
    <t>快插接头</t>
  </si>
  <si>
    <t>Φ4-Φ6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</si>
</sst>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,###,###,##0.00###"/>
    <numFmt numFmtId="178" formatCode="##,##0.00###"/>
    <numFmt numFmtId="179" formatCode="_ * #,##0.0000_ ;_ * \-#,##0.0000_ ;_ * &quot;-&quot;??.00_ ;_ @_ "/>
  </numFmts>
  <fonts count="26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sz val="11"/>
      <color theme="1"/>
      <name val="宋体"/>
      <charset val="134"/>
      <scheme val="minor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6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177" fontId="3" fillId="3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right" vertical="center"/>
    </xf>
    <xf numFmtId="178" fontId="3" fillId="3" borderId="2" xfId="0" applyNumberFormat="1" applyFont="1" applyFill="1" applyBorder="1" applyAlignment="1">
      <alignment horizontal="right" vertical="center"/>
    </xf>
    <xf numFmtId="14" fontId="3" fillId="0" borderId="2" xfId="0" applyNumberFormat="1" applyFont="1" applyFill="1" applyBorder="1" applyAlignment="1">
      <alignment horizontal="right" vertical="center"/>
    </xf>
    <xf numFmtId="14" fontId="3" fillId="4" borderId="2" xfId="0" applyNumberFormat="1" applyFont="1" applyFill="1" applyBorder="1" applyAlignment="1">
      <alignment horizontal="right" vertical="center"/>
    </xf>
    <xf numFmtId="177" fontId="3" fillId="5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6" fontId="3" fillId="3" borderId="2" xfId="0" applyNumberFormat="1" applyFont="1" applyFill="1" applyBorder="1" applyAlignment="1">
      <alignment horizontal="right" vertical="center"/>
    </xf>
    <xf numFmtId="177" fontId="3" fillId="3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176" fontId="3" fillId="5" borderId="2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178" fontId="3" fillId="3" borderId="2" xfId="0" applyNumberFormat="1" applyFont="1" applyFill="1" applyBorder="1" applyAlignment="1">
      <alignment horizontal="right" vertical="center"/>
    </xf>
    <xf numFmtId="14" fontId="3" fillId="0" borderId="2" xfId="0" applyNumberFormat="1" applyFont="1" applyFill="1" applyBorder="1" applyAlignment="1">
      <alignment horizontal="right" vertical="center"/>
    </xf>
    <xf numFmtId="14" fontId="3" fillId="4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8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4037;&#20316;\6.&#38598;&#22242;&#20869;&#37096;&#23450;&#20215;&#20132;&#25509;&#36164;&#26009;\&#23433;&#36335;&#26222;&#26368;&#26032;&#23450;&#20215;2025\&#20379;&#23433;&#38470;&#26222;&#20135;&#21697;&#25253;&#20215;202503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6.&#38598;&#22242;&#20869;&#37096;&#23450;&#20215;&#20132;&#25509;&#36164;&#26009;\&#23433;&#36335;&#26222;&#26368;&#26032;&#23450;&#20215;2025\&#23433;&#36335;&#26222;&#20869;&#37096;&#20132;&#26131;&#20215;&#26684;&#26680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安路普产品报价"/>
      <sheetName val="安路普产品报价 （不考虑合格率）"/>
      <sheetName val="重点产品核算"/>
    </sheetNames>
    <sheetDataSet>
      <sheetData sheetId="0" refreshError="1"/>
      <sheetData sheetId="1" refreshError="1">
        <row r="2">
          <cell r="Y2" t="str">
            <v>实际费用占比</v>
          </cell>
        </row>
        <row r="2">
          <cell r="AG2" t="str">
            <v>（料+工+费）*1.5+外*1.1+包装+运费+丝印</v>
          </cell>
        </row>
        <row r="3">
          <cell r="B3" t="str">
            <v>物料代码</v>
          </cell>
          <cell r="C3" t="str">
            <v>名称</v>
          </cell>
          <cell r="D3" t="str">
            <v>材质</v>
          </cell>
          <cell r="E3" t="str">
            <v>单件重量/㎏</v>
          </cell>
        </row>
        <row r="3">
          <cell r="G3" t="str">
            <v>未税材料单价/kg</v>
          </cell>
          <cell r="H3" t="str">
            <v>合格率</v>
          </cell>
          <cell r="I3" t="str">
            <v>料费/件</v>
          </cell>
          <cell r="J3" t="str">
            <v>设备</v>
          </cell>
          <cell r="K3" t="str">
            <v>开模数/h</v>
          </cell>
          <cell r="L3" t="str">
            <v>周期s</v>
          </cell>
          <cell r="M3" t="str">
            <v>一模数量</v>
          </cell>
          <cell r="N3" t="str">
            <v>电功率</v>
          </cell>
          <cell r="O3" t="str">
            <v>电费单价</v>
          </cell>
          <cell r="P3" t="str">
            <v>工资/小时</v>
          </cell>
          <cell r="Q3" t="str">
            <v>工资/件</v>
          </cell>
          <cell r="R3" t="str">
            <v>外购件</v>
          </cell>
          <cell r="S3" t="str">
            <v>包装/件</v>
          </cell>
          <cell r="T3" t="str">
            <v>运费/件</v>
          </cell>
          <cell r="U3" t="str">
            <v>丝印</v>
          </cell>
          <cell r="V3" t="str">
            <v>财务给出内部结算指导价（未税）</v>
          </cell>
          <cell r="W3" t="str">
            <v>25年最新报价</v>
          </cell>
          <cell r="X3" t="str">
            <v>差异</v>
          </cell>
          <cell r="Y3" t="str">
            <v>运费</v>
          </cell>
          <cell r="Z3" t="str">
            <v>直接人工</v>
          </cell>
          <cell r="AA3" t="str">
            <v>电费</v>
          </cell>
        </row>
        <row r="3">
          <cell r="AC3" t="str">
            <v>包装</v>
          </cell>
          <cell r="AD3" t="str">
            <v>丝印</v>
          </cell>
          <cell r="AE3" t="str">
            <v>材料附加值</v>
          </cell>
          <cell r="AF3" t="str">
            <v>24年发生数量</v>
          </cell>
          <cell r="AG3" t="str">
            <v>公式模拟（不考虑合格率）</v>
          </cell>
        </row>
        <row r="4">
          <cell r="E4" t="str">
            <v>净重</v>
          </cell>
          <cell r="F4" t="str">
            <v>毛重</v>
          </cell>
        </row>
        <row r="4">
          <cell r="AG4" t="str">
            <v>单价</v>
          </cell>
        </row>
        <row r="5">
          <cell r="B5" t="str">
            <v>BPC0010061</v>
          </cell>
          <cell r="C5" t="str">
            <v>阀体外壳</v>
          </cell>
          <cell r="D5" t="str">
            <v>POM</v>
          </cell>
          <cell r="E5">
            <v>0.005</v>
          </cell>
          <cell r="F5">
            <v>0.0055</v>
          </cell>
          <cell r="G5">
            <v>15.3097</v>
          </cell>
          <cell r="H5">
            <v>0.9</v>
          </cell>
          <cell r="I5">
            <v>0.0935592777777778</v>
          </cell>
          <cell r="J5" t="str">
            <v>HTF120/TJ</v>
          </cell>
          <cell r="K5">
            <v>55</v>
          </cell>
          <cell r="L5">
            <v>65.4545454545455</v>
          </cell>
          <cell r="M5">
            <v>1</v>
          </cell>
          <cell r="N5">
            <v>27.15</v>
          </cell>
          <cell r="O5">
            <v>0.76</v>
          </cell>
          <cell r="P5">
            <v>22.5</v>
          </cell>
          <cell r="Q5">
            <v>0.409090909090909</v>
          </cell>
          <cell r="R5">
            <v>0</v>
          </cell>
          <cell r="S5">
            <v>0.028662</v>
          </cell>
          <cell r="T5">
            <v>0.0666666666666667</v>
          </cell>
          <cell r="U5">
            <v>0</v>
          </cell>
          <cell r="V5">
            <v>0.946614806228956</v>
          </cell>
          <cell r="W5">
            <v>0.99</v>
          </cell>
          <cell r="X5">
            <v>-0.0433851937710442</v>
          </cell>
          <cell r="Y5">
            <v>0.0704263933206874</v>
          </cell>
          <cell r="Z5">
            <v>0.432161959013309</v>
          </cell>
          <cell r="AA5">
            <v>0.187581818181818</v>
          </cell>
          <cell r="AB5">
            <v>0.198160663606236</v>
          </cell>
          <cell r="AC5">
            <v>0.0302784192803631</v>
          </cell>
          <cell r="AD5">
            <v>0</v>
          </cell>
          <cell r="AE5">
            <v>0.901164362566342</v>
          </cell>
          <cell r="AF5">
            <v>22900</v>
          </cell>
          <cell r="AG5">
            <v>1.13067667424242</v>
          </cell>
        </row>
        <row r="6">
          <cell r="B6" t="str">
            <v>BPC0010062</v>
          </cell>
          <cell r="C6" t="str">
            <v>密封件支撑环</v>
          </cell>
          <cell r="D6" t="str">
            <v>POM</v>
          </cell>
          <cell r="E6">
            <v>0.001</v>
          </cell>
          <cell r="F6">
            <v>0.00108</v>
          </cell>
          <cell r="G6">
            <v>15.3097</v>
          </cell>
          <cell r="H6">
            <v>0.95</v>
          </cell>
          <cell r="I6">
            <v>0.0174047115789474</v>
          </cell>
          <cell r="J6" t="str">
            <v>HTF86/TJ</v>
          </cell>
          <cell r="K6">
            <v>65</v>
          </cell>
          <cell r="L6">
            <v>55.3846153846154</v>
          </cell>
          <cell r="M6">
            <v>4</v>
          </cell>
          <cell r="N6">
            <v>20.2</v>
          </cell>
          <cell r="O6">
            <v>0.76</v>
          </cell>
          <cell r="P6">
            <v>22.5</v>
          </cell>
          <cell r="Q6">
            <v>0.0865384615384615</v>
          </cell>
          <cell r="R6">
            <v>0</v>
          </cell>
          <cell r="S6">
            <v>0.00715583333333333</v>
          </cell>
          <cell r="T6">
            <v>0.0166666666666667</v>
          </cell>
          <cell r="U6">
            <v>0</v>
          </cell>
          <cell r="V6">
            <v>0.179767276363094</v>
          </cell>
          <cell r="W6">
            <v>0.09</v>
          </cell>
          <cell r="X6">
            <v>0.089767276363094</v>
          </cell>
          <cell r="Y6">
            <v>0.0927124613770271</v>
          </cell>
          <cell r="Z6">
            <v>0.481391626380716</v>
          </cell>
          <cell r="AA6">
            <v>0.0295230769230769</v>
          </cell>
          <cell r="AB6">
            <v>0.164229427737706</v>
          </cell>
          <cell r="AC6">
            <v>0.0398060952922265</v>
          </cell>
          <cell r="AD6">
            <v>0</v>
          </cell>
          <cell r="AE6">
            <v>0.903181980997513</v>
          </cell>
          <cell r="AF6">
            <v>98000</v>
          </cell>
          <cell r="AG6">
            <v>0.224021875060729</v>
          </cell>
        </row>
        <row r="7">
          <cell r="B7" t="str">
            <v>BPC0010063</v>
          </cell>
          <cell r="C7" t="str">
            <v>阀杆</v>
          </cell>
          <cell r="D7" t="str">
            <v>POM</v>
          </cell>
          <cell r="E7">
            <v>0.00124</v>
          </cell>
          <cell r="F7">
            <v>0.001426</v>
          </cell>
          <cell r="G7">
            <v>15.3097</v>
          </cell>
          <cell r="H7">
            <v>0.85</v>
          </cell>
          <cell r="I7">
            <v>0.0256842731764706</v>
          </cell>
          <cell r="J7" t="str">
            <v>HTF120/TJ</v>
          </cell>
          <cell r="K7">
            <v>55</v>
          </cell>
          <cell r="L7">
            <v>65.4545454545455</v>
          </cell>
          <cell r="M7">
            <v>8</v>
          </cell>
          <cell r="N7">
            <v>27.15</v>
          </cell>
          <cell r="O7">
            <v>0.76</v>
          </cell>
          <cell r="P7">
            <v>22.5</v>
          </cell>
          <cell r="Q7">
            <v>0.0511363636363636</v>
          </cell>
          <cell r="R7">
            <v>0</v>
          </cell>
          <cell r="S7">
            <v>0.00286233333333333</v>
          </cell>
          <cell r="T7">
            <v>0.00666666666666667</v>
          </cell>
          <cell r="U7">
            <v>0</v>
          </cell>
          <cell r="V7">
            <v>0.140467687217616</v>
          </cell>
          <cell r="W7">
            <v>0.27</v>
          </cell>
          <cell r="X7">
            <v>-0.129532312782384</v>
          </cell>
          <cell r="Y7">
            <v>0.0474604999820245</v>
          </cell>
          <cell r="Z7">
            <v>0.364043607816665</v>
          </cell>
          <cell r="AA7">
            <v>0.0234477272727273</v>
          </cell>
          <cell r="AB7">
            <v>0.166926128970868</v>
          </cell>
          <cell r="AC7">
            <v>0.0203771656672822</v>
          </cell>
          <cell r="AD7">
            <v>0</v>
          </cell>
          <cell r="AE7">
            <v>0.817151733005471</v>
          </cell>
          <cell r="AF7">
            <v>30789</v>
          </cell>
          <cell r="AG7">
            <v>0.159931546128342</v>
          </cell>
        </row>
        <row r="8">
          <cell r="B8" t="str">
            <v>BPC0010064</v>
          </cell>
          <cell r="C8" t="str">
            <v>压盖</v>
          </cell>
          <cell r="D8" t="str">
            <v>POM</v>
          </cell>
          <cell r="E8">
            <v>0.001</v>
          </cell>
          <cell r="F8">
            <v>0.00108</v>
          </cell>
          <cell r="G8">
            <v>15.3097</v>
          </cell>
          <cell r="H8">
            <v>0.95</v>
          </cell>
          <cell r="I8">
            <v>0.0174047115789474</v>
          </cell>
          <cell r="J8" t="str">
            <v>HTF86/TJ</v>
          </cell>
          <cell r="K8">
            <v>65</v>
          </cell>
          <cell r="L8">
            <v>55.3846153846154</v>
          </cell>
          <cell r="M8">
            <v>8</v>
          </cell>
          <cell r="N8">
            <v>20.2</v>
          </cell>
          <cell r="O8">
            <v>0.76</v>
          </cell>
          <cell r="P8">
            <v>22.5</v>
          </cell>
          <cell r="Q8">
            <v>0.0432692307692308</v>
          </cell>
          <cell r="R8">
            <v>0</v>
          </cell>
          <cell r="S8">
            <v>0.00286233333333333</v>
          </cell>
          <cell r="T8">
            <v>0.00666666666666667</v>
          </cell>
          <cell r="U8">
            <v>0</v>
          </cell>
          <cell r="V8">
            <v>0.0976694038934584</v>
          </cell>
          <cell r="W8">
            <v>0.14</v>
          </cell>
          <cell r="X8">
            <v>-0.0423305961065416</v>
          </cell>
          <cell r="Y8">
            <v>0.0682574726670691</v>
          </cell>
          <cell r="Z8">
            <v>0.443017250483381</v>
          </cell>
          <cell r="AA8">
            <v>0.0147615384615385</v>
          </cell>
          <cell r="AB8">
            <v>0.151137796209353</v>
          </cell>
          <cell r="AC8">
            <v>0.0293063458896061</v>
          </cell>
          <cell r="AD8">
            <v>0</v>
          </cell>
          <cell r="AE8">
            <v>0.821799756268267</v>
          </cell>
          <cell r="AF8">
            <v>90140</v>
          </cell>
          <cell r="AG8">
            <v>0.122682221214575</v>
          </cell>
        </row>
        <row r="9">
          <cell r="B9" t="str">
            <v>BPC0010066</v>
          </cell>
          <cell r="C9" t="str">
            <v>滑动件</v>
          </cell>
          <cell r="D9" t="str">
            <v>POM</v>
          </cell>
          <cell r="E9">
            <v>0.002</v>
          </cell>
          <cell r="F9">
            <v>0.00216</v>
          </cell>
          <cell r="G9">
            <v>15.3097</v>
          </cell>
          <cell r="H9">
            <v>0.95</v>
          </cell>
          <cell r="I9">
            <v>0.0348094231578947</v>
          </cell>
          <cell r="J9" t="str">
            <v>SA600/150</v>
          </cell>
          <cell r="K9">
            <v>65</v>
          </cell>
          <cell r="L9">
            <v>55.3846153846154</v>
          </cell>
          <cell r="M9">
            <v>2</v>
          </cell>
          <cell r="N9">
            <v>17.41</v>
          </cell>
          <cell r="O9">
            <v>0.76</v>
          </cell>
          <cell r="P9">
            <v>22.5</v>
          </cell>
          <cell r="Q9">
            <v>0.173076923076923</v>
          </cell>
          <cell r="R9">
            <v>0</v>
          </cell>
          <cell r="S9">
            <v>0.00286233333333333</v>
          </cell>
          <cell r="T9">
            <v>0.00666666666666667</v>
          </cell>
          <cell r="U9">
            <v>0</v>
          </cell>
          <cell r="V9">
            <v>0.311889629649265</v>
          </cell>
          <cell r="W9">
            <v>0.27</v>
          </cell>
          <cell r="X9">
            <v>0.0418896296492648</v>
          </cell>
          <cell r="Y9">
            <v>0.0213750828271003</v>
          </cell>
          <cell r="Z9">
            <v>0.554930034934334</v>
          </cell>
          <cell r="AA9">
            <v>0.0508907692307692</v>
          </cell>
          <cell r="AB9">
            <v>0.163169161116381</v>
          </cell>
          <cell r="AC9">
            <v>0.0091773918118155</v>
          </cell>
          <cell r="AD9">
            <v>0</v>
          </cell>
          <cell r="AE9">
            <v>0.888391854525463</v>
          </cell>
          <cell r="AF9">
            <v>18200</v>
          </cell>
          <cell r="AG9">
            <v>0.39769467319838</v>
          </cell>
        </row>
        <row r="10">
          <cell r="B10" t="str">
            <v>BPC0010067</v>
          </cell>
          <cell r="C10" t="str">
            <v>旋转盘</v>
          </cell>
          <cell r="D10" t="str">
            <v>POM</v>
          </cell>
          <cell r="E10">
            <v>0.001</v>
          </cell>
          <cell r="F10">
            <v>0.00108</v>
          </cell>
          <cell r="G10">
            <v>15.3097</v>
          </cell>
          <cell r="H10">
            <v>0.95</v>
          </cell>
          <cell r="I10">
            <v>0.0174047115789474</v>
          </cell>
          <cell r="J10" t="str">
            <v>SA600/150</v>
          </cell>
          <cell r="K10">
            <v>65</v>
          </cell>
          <cell r="L10">
            <v>55.3846153846154</v>
          </cell>
          <cell r="M10">
            <v>2</v>
          </cell>
          <cell r="N10">
            <v>17.41</v>
          </cell>
          <cell r="O10">
            <v>0.76</v>
          </cell>
          <cell r="P10">
            <v>22.5</v>
          </cell>
          <cell r="Q10">
            <v>0.173076923076923</v>
          </cell>
          <cell r="R10">
            <v>0</v>
          </cell>
          <cell r="S10">
            <v>0.00286233333333333</v>
          </cell>
          <cell r="T10">
            <v>0.00666666666666667</v>
          </cell>
          <cell r="U10">
            <v>0</v>
          </cell>
          <cell r="V10">
            <v>0.291553598225442</v>
          </cell>
          <cell r="W10">
            <v>0.21</v>
          </cell>
          <cell r="X10">
            <v>0.0815535982254421</v>
          </cell>
          <cell r="Y10">
            <v>0.0228660071672712</v>
          </cell>
          <cell r="Z10">
            <v>0.593636724534925</v>
          </cell>
          <cell r="AA10">
            <v>0.0508907692307692</v>
          </cell>
          <cell r="AB10">
            <v>0.174550304096807</v>
          </cell>
          <cell r="AC10">
            <v>0.00981752017726788</v>
          </cell>
          <cell r="AD10">
            <v>0</v>
          </cell>
          <cell r="AE10">
            <v>0.940303561043725</v>
          </cell>
          <cell r="AF10">
            <v>21300</v>
          </cell>
          <cell r="AG10">
            <v>0.371587605829959</v>
          </cell>
        </row>
        <row r="11">
          <cell r="B11" t="str">
            <v>SHT0011969</v>
          </cell>
          <cell r="C11" t="str">
            <v>速降开关按钮</v>
          </cell>
          <cell r="D11" t="str">
            <v>ABS+PC</v>
          </cell>
          <cell r="E11">
            <v>0.012</v>
          </cell>
          <cell r="F11">
            <v>0.0126</v>
          </cell>
          <cell r="G11">
            <v>18.5841</v>
          </cell>
          <cell r="H11">
            <v>0.96</v>
          </cell>
          <cell r="I11">
            <v>0.2439163125</v>
          </cell>
          <cell r="J11" t="str">
            <v>HTF120/TJ</v>
          </cell>
          <cell r="K11">
            <v>51</v>
          </cell>
          <cell r="L11">
            <v>70.5882352941177</v>
          </cell>
          <cell r="M11">
            <v>2</v>
          </cell>
          <cell r="N11">
            <v>27.15</v>
          </cell>
          <cell r="O11">
            <v>0.76</v>
          </cell>
          <cell r="P11">
            <v>22.5</v>
          </cell>
          <cell r="Q11">
            <v>0.220588235294118</v>
          </cell>
          <cell r="R11">
            <v>0</v>
          </cell>
          <cell r="S11">
            <v>0.0143116666666667</v>
          </cell>
          <cell r="T11">
            <v>0.0333333333333333</v>
          </cell>
          <cell r="U11">
            <v>0.3</v>
          </cell>
          <cell r="V11">
            <v>1.00167967015165</v>
          </cell>
          <cell r="W11">
            <v>1.35</v>
          </cell>
          <cell r="X11">
            <v>-0.348320329848345</v>
          </cell>
          <cell r="Y11">
            <v>0.0332774382136423</v>
          </cell>
          <cell r="Z11">
            <v>0.220218341119692</v>
          </cell>
          <cell r="AA11">
            <v>0.101147058823529</v>
          </cell>
          <cell r="AB11">
            <v>0.100977450014749</v>
          </cell>
          <cell r="AC11">
            <v>0.0142876680970274</v>
          </cell>
          <cell r="AD11">
            <v>0.299496943922781</v>
          </cell>
          <cell r="AE11">
            <v>0.756492699444453</v>
          </cell>
          <cell r="AF11">
            <v>22465</v>
          </cell>
          <cell r="AG11">
            <v>1.19612240992647</v>
          </cell>
        </row>
        <row r="12">
          <cell r="B12" t="str">
            <v>SHT0011970</v>
          </cell>
          <cell r="C12" t="str">
            <v>速降开关底座</v>
          </cell>
          <cell r="D12" t="str">
            <v>ABS+PC</v>
          </cell>
          <cell r="E12">
            <v>0.017</v>
          </cell>
          <cell r="F12">
            <v>0.01785</v>
          </cell>
          <cell r="G12">
            <v>18.5841</v>
          </cell>
          <cell r="H12">
            <v>0.96</v>
          </cell>
          <cell r="I12">
            <v>0.345548109375</v>
          </cell>
          <cell r="J12" t="str">
            <v>HTF120/TJ</v>
          </cell>
          <cell r="K12">
            <v>51</v>
          </cell>
          <cell r="L12">
            <v>70.5882352941177</v>
          </cell>
          <cell r="M12">
            <v>2</v>
          </cell>
          <cell r="N12">
            <v>27.15</v>
          </cell>
          <cell r="O12">
            <v>0.76</v>
          </cell>
          <cell r="P12">
            <v>22.5</v>
          </cell>
          <cell r="Q12">
            <v>0.220588235294118</v>
          </cell>
          <cell r="R12">
            <v>0</v>
          </cell>
          <cell r="S12">
            <v>0.0286233333333333</v>
          </cell>
          <cell r="T12">
            <v>0.0666666666666667</v>
          </cell>
          <cell r="U12">
            <v>0</v>
          </cell>
          <cell r="V12">
            <v>0.866836435288374</v>
          </cell>
          <cell r="W12">
            <v>1.23</v>
          </cell>
          <cell r="X12">
            <v>-0.363163564711626</v>
          </cell>
          <cell r="Y12">
            <v>0.076908011653304</v>
          </cell>
          <cell r="Z12">
            <v>0.254475038558727</v>
          </cell>
          <cell r="AA12">
            <v>0.101147058823529</v>
          </cell>
          <cell r="AB12">
            <v>0.116685287680461</v>
          </cell>
          <cell r="AC12">
            <v>0.033020454803346</v>
          </cell>
          <cell r="AD12">
            <v>0</v>
          </cell>
          <cell r="AE12">
            <v>0.601368729661155</v>
          </cell>
          <cell r="AF12">
            <v>22623</v>
          </cell>
          <cell r="AG12">
            <v>1.09621510523897</v>
          </cell>
        </row>
        <row r="13">
          <cell r="B13" t="str">
            <v>BPC0010070</v>
          </cell>
          <cell r="C13" t="str">
            <v>后盖</v>
          </cell>
          <cell r="D13" t="str">
            <v>PA66</v>
          </cell>
          <cell r="E13">
            <v>0</v>
          </cell>
          <cell r="F13">
            <v>0.0013625</v>
          </cell>
          <cell r="G13">
            <v>21.2389</v>
          </cell>
          <cell r="H13">
            <v>0.98</v>
          </cell>
          <cell r="I13">
            <v>0.0295285727040816</v>
          </cell>
          <cell r="J13" t="str">
            <v>MA1600IIS/570</v>
          </cell>
          <cell r="K13">
            <v>51</v>
          </cell>
          <cell r="L13">
            <v>70.5882352941177</v>
          </cell>
          <cell r="M13">
            <v>2</v>
          </cell>
          <cell r="N13">
            <v>48.5</v>
          </cell>
          <cell r="O13">
            <v>0.76</v>
          </cell>
          <cell r="P13">
            <v>22.5</v>
          </cell>
          <cell r="Q13">
            <v>0.220588235294118</v>
          </cell>
          <cell r="R13">
            <v>0</v>
          </cell>
          <cell r="S13">
            <v>0.0042717</v>
          </cell>
          <cell r="T13">
            <v>0.01</v>
          </cell>
          <cell r="U13">
            <v>0</v>
          </cell>
          <cell r="V13">
            <v>0.502222130187637</v>
          </cell>
          <cell r="W13">
            <v>0.16</v>
          </cell>
          <cell r="X13">
            <v>0.342222130187637</v>
          </cell>
          <cell r="Y13">
            <v>0.0199115080736563</v>
          </cell>
          <cell r="Z13">
            <v>0.439224442801243</v>
          </cell>
          <cell r="AA13">
            <v>0.180686274509804</v>
          </cell>
          <cell r="AB13">
            <v>0.359773621370084</v>
          </cell>
          <cell r="AC13">
            <v>0.00850559890382377</v>
          </cell>
          <cell r="AD13">
            <v>0</v>
          </cell>
          <cell r="AE13">
            <v>0.941204158619913</v>
          </cell>
          <cell r="AF13">
            <v>10290</v>
          </cell>
          <cell r="AG13">
            <v>0.660476323762005</v>
          </cell>
        </row>
        <row r="14">
          <cell r="B14" t="str">
            <v>BPC0010068</v>
          </cell>
          <cell r="C14" t="str">
            <v>连接件</v>
          </cell>
          <cell r="D14" t="str">
            <v>PA66</v>
          </cell>
          <cell r="E14">
            <v>0</v>
          </cell>
          <cell r="F14">
            <v>0.0013625</v>
          </cell>
          <cell r="G14">
            <v>21.2389</v>
          </cell>
          <cell r="H14">
            <v>0.98</v>
          </cell>
          <cell r="I14">
            <v>0.0295285727040816</v>
          </cell>
          <cell r="J14" t="str">
            <v>MA1600IIS/570</v>
          </cell>
          <cell r="K14">
            <v>51</v>
          </cell>
          <cell r="L14">
            <v>70.5882352941177</v>
          </cell>
          <cell r="M14">
            <v>2</v>
          </cell>
          <cell r="N14">
            <v>48.5</v>
          </cell>
          <cell r="O14">
            <v>0.76</v>
          </cell>
          <cell r="P14">
            <v>22.5</v>
          </cell>
          <cell r="Q14">
            <v>0.220588235294118</v>
          </cell>
          <cell r="R14">
            <v>0</v>
          </cell>
          <cell r="S14">
            <v>0.0042717</v>
          </cell>
          <cell r="T14">
            <v>0.01</v>
          </cell>
          <cell r="U14">
            <v>0</v>
          </cell>
          <cell r="V14">
            <v>0.502222130187637</v>
          </cell>
          <cell r="W14">
            <v>0.16</v>
          </cell>
          <cell r="X14">
            <v>0.342222130187637</v>
          </cell>
          <cell r="Y14">
            <v>0.0199115080736563</v>
          </cell>
          <cell r="Z14">
            <v>0.439224442801243</v>
          </cell>
          <cell r="AA14">
            <v>0.180686274509804</v>
          </cell>
          <cell r="AB14">
            <v>0.359773621370084</v>
          </cell>
          <cell r="AC14">
            <v>0.00850559890382377</v>
          </cell>
          <cell r="AD14">
            <v>0</v>
          </cell>
          <cell r="AE14">
            <v>0.941204158619913</v>
          </cell>
          <cell r="AF14">
            <v>0</v>
          </cell>
          <cell r="AG14">
            <v>0.660476323762005</v>
          </cell>
        </row>
        <row r="15">
          <cell r="B15" t="str">
            <v>BPC0010012</v>
          </cell>
          <cell r="C15" t="str">
            <v>4mm卡箍(PC)</v>
          </cell>
          <cell r="D15" t="str">
            <v>PC
(Sabic LS2-111H)</v>
          </cell>
          <cell r="E15">
            <v>0.001</v>
          </cell>
          <cell r="F15">
            <v>0.0011</v>
          </cell>
          <cell r="G15">
            <v>23.716814159292</v>
          </cell>
          <cell r="H15">
            <v>0.97</v>
          </cell>
          <cell r="I15">
            <v>0.0268953562631146</v>
          </cell>
          <cell r="J15" t="str">
            <v>HTF86/TJ</v>
          </cell>
          <cell r="K15">
            <v>80</v>
          </cell>
          <cell r="L15">
            <v>45</v>
          </cell>
          <cell r="M15">
            <v>8</v>
          </cell>
          <cell r="N15">
            <v>20.2</v>
          </cell>
          <cell r="O15">
            <v>0.76</v>
          </cell>
          <cell r="P15">
            <v>22.5</v>
          </cell>
          <cell r="Q15">
            <v>0.03515625</v>
          </cell>
          <cell r="R15">
            <v>0</v>
          </cell>
          <cell r="S15">
            <v>0.00283033333333333</v>
          </cell>
          <cell r="T15">
            <v>0.00666666666666667</v>
          </cell>
          <cell r="U15">
            <v>0</v>
          </cell>
          <cell r="V15">
            <v>0.0942293148990281</v>
          </cell>
          <cell r="W15">
            <v>0.12</v>
          </cell>
          <cell r="X15">
            <v>-0.0257706851009719</v>
          </cell>
          <cell r="Y15">
            <v>0.070749391246348</v>
          </cell>
          <cell r="Z15">
            <v>0.373092492900663</v>
          </cell>
          <cell r="AA15">
            <v>0.01199375</v>
          </cell>
          <cell r="AB15">
            <v>0.127282576689133</v>
          </cell>
          <cell r="AC15">
            <v>0.030036654053637</v>
          </cell>
          <cell r="AD15">
            <v>0</v>
          </cell>
          <cell r="AE15">
            <v>0.714575487554648</v>
          </cell>
          <cell r="AF15">
            <v>1197276</v>
          </cell>
          <cell r="AG15">
            <v>0.120565034394672</v>
          </cell>
        </row>
        <row r="16">
          <cell r="B16" t="str">
            <v>BPC0010100</v>
          </cell>
          <cell r="C16" t="str">
            <v>6mm卡箍(PC)</v>
          </cell>
          <cell r="D16" t="str">
            <v>PC
(Sabic LS2-111H)</v>
          </cell>
          <cell r="E16">
            <v>0.0013</v>
          </cell>
          <cell r="F16">
            <v>0.00143</v>
          </cell>
          <cell r="G16">
            <v>23.716814159292</v>
          </cell>
          <cell r="H16">
            <v>0.97</v>
          </cell>
          <cell r="I16">
            <v>0.034963963142049</v>
          </cell>
          <cell r="J16" t="str">
            <v>HTF86/TJ</v>
          </cell>
          <cell r="K16">
            <v>80</v>
          </cell>
          <cell r="L16">
            <v>45</v>
          </cell>
          <cell r="M16">
            <v>2</v>
          </cell>
          <cell r="N16">
            <v>20.2</v>
          </cell>
          <cell r="O16">
            <v>0.76</v>
          </cell>
          <cell r="P16">
            <v>22.5</v>
          </cell>
          <cell r="Q16">
            <v>0.140625</v>
          </cell>
          <cell r="R16">
            <v>0</v>
          </cell>
          <cell r="S16">
            <v>0.00283033333333333</v>
          </cell>
          <cell r="T16">
            <v>0.00666666666666667</v>
          </cell>
          <cell r="U16">
            <v>0</v>
          </cell>
          <cell r="V16">
            <v>0.26532792689451</v>
          </cell>
          <cell r="W16">
            <v>0.19</v>
          </cell>
          <cell r="X16">
            <v>0.0753279268945097</v>
          </cell>
          <cell r="Y16">
            <v>0.0251261401115806</v>
          </cell>
          <cell r="Z16">
            <v>0.530004517978653</v>
          </cell>
          <cell r="AA16">
            <v>0.047975</v>
          </cell>
          <cell r="AB16">
            <v>0.180813985777962</v>
          </cell>
          <cell r="AC16">
            <v>0.0106673027843715</v>
          </cell>
          <cell r="AD16">
            <v>0</v>
          </cell>
          <cell r="AE16">
            <v>0.86822358448551</v>
          </cell>
          <cell r="AF16">
            <v>113080</v>
          </cell>
          <cell r="AG16">
            <v>0.344842944713074</v>
          </cell>
        </row>
        <row r="17">
          <cell r="B17" t="str">
            <v>BPC0010011</v>
          </cell>
          <cell r="C17" t="str">
            <v>三通接头4-4-4</v>
          </cell>
          <cell r="D17" t="str">
            <v>PA66</v>
          </cell>
          <cell r="E17">
            <v>0.001</v>
          </cell>
          <cell r="F17">
            <v>0.0011</v>
          </cell>
          <cell r="G17">
            <v>21.2389</v>
          </cell>
          <cell r="H17">
            <v>0.97</v>
          </cell>
          <cell r="I17">
            <v>0.0240853505154639</v>
          </cell>
          <cell r="J17" t="str">
            <v>HTF86/TJ</v>
          </cell>
          <cell r="K17">
            <v>72</v>
          </cell>
          <cell r="L17">
            <v>50</v>
          </cell>
          <cell r="M17">
            <v>4</v>
          </cell>
          <cell r="N17">
            <v>20.2</v>
          </cell>
          <cell r="O17">
            <v>0.76</v>
          </cell>
          <cell r="P17">
            <v>22.5</v>
          </cell>
          <cell r="Q17">
            <v>0.078125</v>
          </cell>
          <cell r="R17">
            <v>0</v>
          </cell>
          <cell r="S17">
            <v>0.0286233333333333</v>
          </cell>
          <cell r="T17">
            <v>0.0666666666666667</v>
          </cell>
          <cell r="U17">
            <v>0</v>
          </cell>
          <cell r="V17">
            <v>0.242751930314947</v>
          </cell>
          <cell r="W17">
            <v>0.16</v>
          </cell>
          <cell r="X17">
            <v>0.0827519303149467</v>
          </cell>
          <cell r="Y17">
            <v>0.274628780830592</v>
          </cell>
          <cell r="Z17">
            <v>0.32183060253585</v>
          </cell>
          <cell r="AA17">
            <v>0.0266527777777778</v>
          </cell>
          <cell r="AB17">
            <v>0.109794298002897</v>
          </cell>
          <cell r="AC17">
            <v>0.117911867049615</v>
          </cell>
          <cell r="AD17">
            <v>0</v>
          </cell>
          <cell r="AE17">
            <v>0.90078204328091</v>
          </cell>
          <cell r="AF17">
            <v>0</v>
          </cell>
          <cell r="AG17">
            <v>0.288584692439863</v>
          </cell>
        </row>
        <row r="18">
          <cell r="B18" t="str">
            <v>BPC0010098</v>
          </cell>
          <cell r="C18" t="str">
            <v>4-6变径接头</v>
          </cell>
          <cell r="D18" t="str">
            <v>PA66</v>
          </cell>
          <cell r="E18">
            <v>0.001</v>
          </cell>
          <cell r="F18">
            <v>0.0011</v>
          </cell>
          <cell r="G18">
            <v>21.2389</v>
          </cell>
          <cell r="H18">
            <v>0.97</v>
          </cell>
          <cell r="I18">
            <v>0.0240853505154639</v>
          </cell>
          <cell r="J18" t="str">
            <v>HTF86/TJ</v>
          </cell>
          <cell r="K18">
            <v>72</v>
          </cell>
          <cell r="L18">
            <v>50</v>
          </cell>
          <cell r="M18">
            <v>4</v>
          </cell>
          <cell r="N18">
            <v>20.2</v>
          </cell>
          <cell r="O18">
            <v>0.76</v>
          </cell>
          <cell r="P18">
            <v>22.5</v>
          </cell>
          <cell r="Q18">
            <v>0.078125</v>
          </cell>
          <cell r="R18">
            <v>0</v>
          </cell>
          <cell r="S18">
            <v>0.0143116666666667</v>
          </cell>
          <cell r="T18">
            <v>0.0333333333333333</v>
          </cell>
          <cell r="U18">
            <v>0</v>
          </cell>
          <cell r="V18">
            <v>0.195106930314947</v>
          </cell>
          <cell r="W18">
            <v>0.16</v>
          </cell>
          <cell r="X18">
            <v>0.0351069303149467</v>
          </cell>
          <cell r="Y18">
            <v>0.170846485460695</v>
          </cell>
          <cell r="Z18">
            <v>0.400421450298503</v>
          </cell>
          <cell r="AA18">
            <v>0.0266527777777778</v>
          </cell>
          <cell r="AB18">
            <v>0.136606002332947</v>
          </cell>
          <cell r="AC18">
            <v>0.0733529385325495</v>
          </cell>
          <cell r="AD18">
            <v>0</v>
          </cell>
          <cell r="AE18">
            <v>0.876553075400322</v>
          </cell>
          <cell r="AF18">
            <v>82600</v>
          </cell>
          <cell r="AG18">
            <v>0.240939692439863</v>
          </cell>
        </row>
        <row r="19">
          <cell r="B19" t="str">
            <v>BPC0010099</v>
          </cell>
          <cell r="C19" t="str">
            <v>4-4直通接头</v>
          </cell>
          <cell r="D19" t="str">
            <v>PA66</v>
          </cell>
          <cell r="E19">
            <v>0.001</v>
          </cell>
          <cell r="F19">
            <v>0.0011</v>
          </cell>
          <cell r="G19">
            <v>21.2389</v>
          </cell>
          <cell r="H19">
            <v>0.97</v>
          </cell>
          <cell r="I19">
            <v>0.0240853505154639</v>
          </cell>
          <cell r="J19" t="str">
            <v>HTF86/TJ</v>
          </cell>
          <cell r="K19">
            <v>72</v>
          </cell>
          <cell r="L19">
            <v>50</v>
          </cell>
          <cell r="M19">
            <v>4</v>
          </cell>
          <cell r="N19">
            <v>20.2</v>
          </cell>
          <cell r="O19">
            <v>0.76</v>
          </cell>
          <cell r="P19">
            <v>22.5</v>
          </cell>
          <cell r="Q19">
            <v>0.078125</v>
          </cell>
          <cell r="R19">
            <v>0</v>
          </cell>
          <cell r="S19">
            <v>0.0143116666666667</v>
          </cell>
          <cell r="T19">
            <v>0.0333333333333333</v>
          </cell>
          <cell r="U19">
            <v>0</v>
          </cell>
          <cell r="V19">
            <v>0.195106930314947</v>
          </cell>
          <cell r="W19">
            <v>0.16</v>
          </cell>
          <cell r="X19">
            <v>0.0351069303149467</v>
          </cell>
          <cell r="Y19">
            <v>0.170846485460695</v>
          </cell>
          <cell r="Z19">
            <v>0.400421450298503</v>
          </cell>
          <cell r="AA19">
            <v>0.0266527777777778</v>
          </cell>
          <cell r="AB19">
            <v>0.136606002332947</v>
          </cell>
          <cell r="AC19">
            <v>0.0733529385325495</v>
          </cell>
          <cell r="AD19">
            <v>0</v>
          </cell>
          <cell r="AE19">
            <v>0.876553075400322</v>
          </cell>
          <cell r="AF19">
            <v>183411</v>
          </cell>
          <cell r="AG19">
            <v>0.240939692439863</v>
          </cell>
        </row>
        <row r="20">
          <cell r="B20" t="str">
            <v>BPC0010059</v>
          </cell>
          <cell r="C20" t="str">
            <v>升降气阀手柄（黑色）</v>
          </cell>
          <cell r="D20" t="str">
            <v>ABS+PC</v>
          </cell>
          <cell r="E20">
            <v>0.035</v>
          </cell>
          <cell r="F20">
            <v>0.03675</v>
          </cell>
          <cell r="G20">
            <v>18.5841</v>
          </cell>
          <cell r="H20">
            <v>0.97</v>
          </cell>
          <cell r="I20">
            <v>0.704088324742268</v>
          </cell>
          <cell r="J20" t="str">
            <v>MA2000/7700</v>
          </cell>
          <cell r="K20">
            <v>42</v>
          </cell>
          <cell r="L20">
            <v>85.7142857142857</v>
          </cell>
          <cell r="M20">
            <v>2</v>
          </cell>
          <cell r="N20">
            <v>39.75</v>
          </cell>
          <cell r="O20">
            <v>0.76</v>
          </cell>
          <cell r="P20">
            <v>22.5</v>
          </cell>
          <cell r="Q20">
            <v>0.267857142857143</v>
          </cell>
          <cell r="R20">
            <v>0</v>
          </cell>
          <cell r="S20">
            <v>0.0947811111111111</v>
          </cell>
          <cell r="T20">
            <v>0.222222222222222</v>
          </cell>
          <cell r="U20">
            <v>0.3</v>
          </cell>
          <cell r="V20">
            <v>1.93500462688965</v>
          </cell>
          <cell r="W20">
            <v>2.79</v>
          </cell>
          <cell r="X20">
            <v>-0.854995373110345</v>
          </cell>
          <cell r="Y20">
            <v>0.114843251087944</v>
          </cell>
          <cell r="Z20">
            <v>0.13842713300779</v>
          </cell>
          <cell r="AA20">
            <v>0.179821428571429</v>
          </cell>
          <cell r="AB20">
            <v>0.0929307486258964</v>
          </cell>
          <cell r="AC20">
            <v>0.0489823692377745</v>
          </cell>
          <cell r="AD20">
            <v>0.155038388968725</v>
          </cell>
          <cell r="AE20">
            <v>0.636130934800902</v>
          </cell>
          <cell r="AF20">
            <v>36792</v>
          </cell>
          <cell r="AG20">
            <v>2.34465367758959</v>
          </cell>
        </row>
        <row r="21">
          <cell r="B21" t="str">
            <v>SHT0012139</v>
          </cell>
          <cell r="C21" t="str">
            <v>升降气阀手柄（灰色）</v>
          </cell>
          <cell r="D21" t="str">
            <v>ABS+PC</v>
          </cell>
          <cell r="E21">
            <v>0.035</v>
          </cell>
          <cell r="F21">
            <v>0.0378</v>
          </cell>
          <cell r="G21">
            <v>18.5841</v>
          </cell>
          <cell r="H21">
            <v>0.97</v>
          </cell>
          <cell r="I21">
            <v>0.724205134020619</v>
          </cell>
          <cell r="J21" t="str">
            <v>MA2000/7700</v>
          </cell>
          <cell r="K21">
            <v>42</v>
          </cell>
          <cell r="L21">
            <v>85.7142857142857</v>
          </cell>
          <cell r="M21">
            <v>2</v>
          </cell>
          <cell r="N21">
            <v>39.75</v>
          </cell>
          <cell r="O21">
            <v>0.76</v>
          </cell>
          <cell r="P21">
            <v>22.5</v>
          </cell>
          <cell r="Q21">
            <v>0.267857142857143</v>
          </cell>
          <cell r="R21">
            <v>0</v>
          </cell>
          <cell r="S21">
            <v>0.0947811111111111</v>
          </cell>
          <cell r="T21">
            <v>0.222222222222222</v>
          </cell>
          <cell r="U21">
            <v>0.3</v>
          </cell>
          <cell r="V21">
            <v>1.95802489317725</v>
          </cell>
          <cell r="W21">
            <v>2.79</v>
          </cell>
          <cell r="X21">
            <v>-0.831975106822748</v>
          </cell>
          <cell r="Y21">
            <v>0.113493052614682</v>
          </cell>
          <cell r="Z21">
            <v>0.136799661633768</v>
          </cell>
          <cell r="AA21">
            <v>0.179821428571429</v>
          </cell>
          <cell r="AB21">
            <v>0.0918381728434698</v>
          </cell>
          <cell r="AC21">
            <v>0.0484064893359509</v>
          </cell>
          <cell r="AD21">
            <v>0.15321562102982</v>
          </cell>
          <cell r="AE21">
            <v>0.630134868793489</v>
          </cell>
          <cell r="AF21">
            <v>0</v>
          </cell>
          <cell r="AG21">
            <v>2.37482889150712</v>
          </cell>
        </row>
        <row r="22">
          <cell r="B22" t="str">
            <v>BPC0010058</v>
          </cell>
          <cell r="C22" t="str">
            <v>升降气阀安装座</v>
          </cell>
          <cell r="D22" t="str">
            <v>PA6+GF30</v>
          </cell>
          <cell r="E22">
            <v>0</v>
          </cell>
          <cell r="F22">
            <v>0.0448</v>
          </cell>
          <cell r="G22">
            <v>13.7168</v>
          </cell>
          <cell r="H22">
            <v>0.94</v>
          </cell>
          <cell r="I22">
            <v>0.65373685106383</v>
          </cell>
          <cell r="J22" t="str">
            <v>MA3200/1700</v>
          </cell>
          <cell r="K22">
            <v>36</v>
          </cell>
          <cell r="L22">
            <v>100</v>
          </cell>
          <cell r="M22">
            <v>2</v>
          </cell>
          <cell r="N22">
            <v>68.9</v>
          </cell>
          <cell r="O22">
            <v>0.76</v>
          </cell>
          <cell r="P22">
            <v>22.5</v>
          </cell>
          <cell r="Q22">
            <v>0.3125</v>
          </cell>
          <cell r="R22">
            <v>0.9</v>
          </cell>
          <cell r="S22">
            <v>0.036575652173913</v>
          </cell>
          <cell r="T22">
            <v>0.0869565217391304</v>
          </cell>
          <cell r="U22">
            <v>0</v>
          </cell>
          <cell r="V22">
            <v>2.62091735619764</v>
          </cell>
          <cell r="W22">
            <v>4.59</v>
          </cell>
          <cell r="X22">
            <v>-1.96908264380236</v>
          </cell>
          <cell r="Y22">
            <v>0.0331778953401586</v>
          </cell>
          <cell r="Z22">
            <v>0.119233061378695</v>
          </cell>
          <cell r="AA22">
            <v>0.363638888888889</v>
          </cell>
          <cell r="AB22">
            <v>0.138744889467422</v>
          </cell>
          <cell r="AC22">
            <v>0.0139552863379775</v>
          </cell>
          <cell r="AD22">
            <v>0</v>
          </cell>
          <cell r="AE22">
            <v>0.750569452517093</v>
          </cell>
          <cell r="AF22">
            <v>44889</v>
          </cell>
          <cell r="AG22">
            <v>3.10834578384212</v>
          </cell>
        </row>
        <row r="23">
          <cell r="B23" t="str">
            <v>BPC0010078</v>
          </cell>
          <cell r="C23" t="str">
            <v>阀体外壳（二孔）</v>
          </cell>
          <cell r="D23" t="str">
            <v>POM</v>
          </cell>
          <cell r="E23">
            <v>0</v>
          </cell>
          <cell r="F23">
            <v>0.021575</v>
          </cell>
          <cell r="G23">
            <v>15.3097</v>
          </cell>
          <cell r="H23">
            <v>0.95</v>
          </cell>
          <cell r="I23">
            <v>0.347691344736842</v>
          </cell>
          <cell r="J23" t="str">
            <v>MA2000/7700</v>
          </cell>
          <cell r="K23">
            <v>60</v>
          </cell>
          <cell r="L23">
            <v>60</v>
          </cell>
          <cell r="M23">
            <v>1</v>
          </cell>
          <cell r="N23">
            <v>39.75</v>
          </cell>
          <cell r="O23">
            <v>0.76</v>
          </cell>
          <cell r="P23">
            <v>22.5</v>
          </cell>
          <cell r="Q23">
            <v>0.375</v>
          </cell>
          <cell r="R23">
            <v>0</v>
          </cell>
          <cell r="S23">
            <v>0.0286233333333333</v>
          </cell>
          <cell r="T23">
            <v>0.0666666666666667</v>
          </cell>
          <cell r="U23">
            <v>0</v>
          </cell>
          <cell r="V23">
            <v>1.23384778174515</v>
          </cell>
          <cell r="W23">
            <v>1.98</v>
          </cell>
          <cell r="X23">
            <v>-0.746152218254847</v>
          </cell>
          <cell r="Y23">
            <v>0.0540315164098877</v>
          </cell>
          <cell r="Z23">
            <v>0.303927279805618</v>
          </cell>
          <cell r="AA23">
            <v>0.25175</v>
          </cell>
          <cell r="AB23">
            <v>0.204036513842838</v>
          </cell>
          <cell r="AC23">
            <v>0.0231984315705852</v>
          </cell>
          <cell r="AD23">
            <v>0</v>
          </cell>
          <cell r="AE23">
            <v>0.718205641019131</v>
          </cell>
          <cell r="AF23">
            <v>65152</v>
          </cell>
          <cell r="AG23">
            <v>1.55695201710526</v>
          </cell>
        </row>
        <row r="24">
          <cell r="B24" t="str">
            <v>BPC0010084</v>
          </cell>
          <cell r="C24" t="str">
            <v>行程补偿气缸缸体</v>
          </cell>
          <cell r="D24" t="str">
            <v>POM</v>
          </cell>
          <cell r="E24">
            <v>0</v>
          </cell>
          <cell r="F24">
            <v>0.016625</v>
          </cell>
          <cell r="G24">
            <v>15.3097</v>
          </cell>
          <cell r="H24">
            <v>0.95</v>
          </cell>
          <cell r="I24">
            <v>0.26791975</v>
          </cell>
          <cell r="J24" t="str">
            <v>MA2000/7700</v>
          </cell>
          <cell r="K24">
            <v>60</v>
          </cell>
          <cell r="L24">
            <v>60</v>
          </cell>
          <cell r="M24">
            <v>1</v>
          </cell>
          <cell r="N24">
            <v>39.75</v>
          </cell>
          <cell r="O24">
            <v>0.76</v>
          </cell>
          <cell r="P24">
            <v>22.5</v>
          </cell>
          <cell r="Q24">
            <v>0.375</v>
          </cell>
          <cell r="R24">
            <v>0</v>
          </cell>
          <cell r="S24">
            <v>0.0286233333333333</v>
          </cell>
          <cell r="T24">
            <v>0.0666666666666667</v>
          </cell>
          <cell r="U24">
            <v>0</v>
          </cell>
          <cell r="V24">
            <v>1.14064097105263</v>
          </cell>
          <cell r="W24">
            <v>1.35</v>
          </cell>
          <cell r="X24">
            <v>-0.209359028947368</v>
          </cell>
          <cell r="Y24">
            <v>0.058446670213103</v>
          </cell>
          <cell r="Z24">
            <v>0.328762519948704</v>
          </cell>
          <cell r="AA24">
            <v>0.25175</v>
          </cell>
          <cell r="AB24">
            <v>0.22070923839223</v>
          </cell>
          <cell r="AC24">
            <v>0.0250940778559957</v>
          </cell>
          <cell r="AD24">
            <v>0</v>
          </cell>
          <cell r="AE24">
            <v>0.765114740922595</v>
          </cell>
          <cell r="AF24">
            <v>64057</v>
          </cell>
          <cell r="AG24">
            <v>1.437294625</v>
          </cell>
        </row>
        <row r="25">
          <cell r="B25" t="str">
            <v>BPC0010024</v>
          </cell>
          <cell r="C25" t="str">
            <v>气管固定板</v>
          </cell>
          <cell r="D25" t="str">
            <v>POM</v>
          </cell>
          <cell r="E25">
            <v>0</v>
          </cell>
          <cell r="F25">
            <v>0.0067</v>
          </cell>
          <cell r="G25">
            <v>15.3097</v>
          </cell>
          <cell r="H25">
            <v>0.98</v>
          </cell>
          <cell r="I25">
            <v>0.104668357142857</v>
          </cell>
          <cell r="J25" t="str">
            <v>HTF120/TJ</v>
          </cell>
          <cell r="K25">
            <v>102</v>
          </cell>
          <cell r="L25">
            <v>35.2941176470588</v>
          </cell>
          <cell r="M25">
            <v>4</v>
          </cell>
          <cell r="N25">
            <v>27.15</v>
          </cell>
          <cell r="O25">
            <v>0.76</v>
          </cell>
          <cell r="P25">
            <v>22.5</v>
          </cell>
          <cell r="Q25">
            <v>0.0551470588235294</v>
          </cell>
          <cell r="R25">
            <v>0</v>
          </cell>
          <cell r="S25">
            <v>0.0286233333333333</v>
          </cell>
          <cell r="T25">
            <v>0.0666666666666667</v>
          </cell>
          <cell r="U25">
            <v>0</v>
          </cell>
          <cell r="V25">
            <v>0.304946551577774</v>
          </cell>
          <cell r="W25">
            <v>0.43</v>
          </cell>
          <cell r="X25">
            <v>-0.125053448422226</v>
          </cell>
          <cell r="Y25">
            <v>0.218617545670668</v>
          </cell>
          <cell r="Z25">
            <v>0.180841719764339</v>
          </cell>
          <cell r="AA25">
            <v>0.0252867647058824</v>
          </cell>
          <cell r="AB25">
            <v>0.0829219565692752</v>
          </cell>
          <cell r="AC25">
            <v>0.0938634432337011</v>
          </cell>
          <cell r="AD25">
            <v>0</v>
          </cell>
          <cell r="AE25">
            <v>0.656764909780715</v>
          </cell>
          <cell r="AF25">
            <v>72725</v>
          </cell>
          <cell r="AG25">
            <v>0.372943271008403</v>
          </cell>
        </row>
        <row r="26">
          <cell r="B26" t="str">
            <v>BPC0010088</v>
          </cell>
          <cell r="C26" t="str">
            <v>导向杆</v>
          </cell>
          <cell r="D26" t="str">
            <v>POM</v>
          </cell>
          <cell r="E26">
            <v>0.021</v>
          </cell>
          <cell r="F26">
            <v>0.02247</v>
          </cell>
          <cell r="G26">
            <v>15.3097</v>
          </cell>
          <cell r="H26">
            <v>0.95</v>
          </cell>
          <cell r="I26">
            <v>0.362114693684211</v>
          </cell>
          <cell r="J26" t="str">
            <v>MA1600IIS/570</v>
          </cell>
          <cell r="K26">
            <v>48</v>
          </cell>
          <cell r="L26">
            <v>75</v>
          </cell>
          <cell r="M26">
            <v>2</v>
          </cell>
          <cell r="N26">
            <v>48.5</v>
          </cell>
          <cell r="O26">
            <v>0.76</v>
          </cell>
          <cell r="P26">
            <v>22.5</v>
          </cell>
          <cell r="Q26">
            <v>0.234375</v>
          </cell>
          <cell r="R26">
            <v>0</v>
          </cell>
          <cell r="S26">
            <v>0.084415</v>
          </cell>
          <cell r="T26">
            <v>0.2</v>
          </cell>
          <cell r="U26">
            <v>0</v>
          </cell>
          <cell r="V26">
            <v>1.20567861577839</v>
          </cell>
          <cell r="W26">
            <v>1.26</v>
          </cell>
          <cell r="X26">
            <v>-0.0543213842216066</v>
          </cell>
          <cell r="Y26">
            <v>0.165881684706566</v>
          </cell>
          <cell r="Z26">
            <v>0.194392599265507</v>
          </cell>
          <cell r="AA26">
            <v>0.191979166666667</v>
          </cell>
          <cell r="AB26">
            <v>0.159229137976146</v>
          </cell>
          <cell r="AC26">
            <v>0.0700145120725237</v>
          </cell>
          <cell r="AD26">
            <v>0</v>
          </cell>
          <cell r="AE26">
            <v>0.699659022773306</v>
          </cell>
          <cell r="AF26">
            <v>25399</v>
          </cell>
          <cell r="AG26">
            <v>1.46711829052632</v>
          </cell>
        </row>
        <row r="27">
          <cell r="B27" t="str">
            <v>BPC0010079</v>
          </cell>
          <cell r="C27" t="str">
            <v>气囊密封支撑圈</v>
          </cell>
          <cell r="D27" t="str">
            <v>POM</v>
          </cell>
          <cell r="E27">
            <v>0</v>
          </cell>
          <cell r="F27">
            <v>0.0021</v>
          </cell>
          <cell r="G27">
            <v>15.3097</v>
          </cell>
          <cell r="H27">
            <v>0.96</v>
          </cell>
          <cell r="I27">
            <v>0.03348996875</v>
          </cell>
          <cell r="J27" t="str">
            <v>MA2000/7700</v>
          </cell>
          <cell r="K27">
            <v>65</v>
          </cell>
          <cell r="L27">
            <v>55.3846153846154</v>
          </cell>
          <cell r="M27">
            <v>1</v>
          </cell>
          <cell r="N27">
            <v>39.75</v>
          </cell>
          <cell r="O27">
            <v>0.76</v>
          </cell>
          <cell r="P27">
            <v>22.5</v>
          </cell>
          <cell r="Q27">
            <v>0.346153846153846</v>
          </cell>
          <cell r="R27">
            <v>0</v>
          </cell>
          <cell r="S27">
            <v>0.00715583333333333</v>
          </cell>
          <cell r="T27">
            <v>0.0166666666666667</v>
          </cell>
          <cell r="U27">
            <v>0</v>
          </cell>
          <cell r="V27">
            <v>0.731480372521034</v>
          </cell>
          <cell r="W27">
            <v>0.26</v>
          </cell>
          <cell r="X27">
            <v>0.471480372521034</v>
          </cell>
          <cell r="Y27">
            <v>0.0227848446694822</v>
          </cell>
          <cell r="Z27">
            <v>0.473223696981551</v>
          </cell>
          <cell r="AA27">
            <v>0.232384615384615</v>
          </cell>
          <cell r="AB27">
            <v>0.317690841906948</v>
          </cell>
          <cell r="AC27">
            <v>0.00978267305884214</v>
          </cell>
          <cell r="AD27">
            <v>0</v>
          </cell>
          <cell r="AE27">
            <v>0.954216175842726</v>
          </cell>
          <cell r="AF27">
            <v>78132</v>
          </cell>
          <cell r="AG27">
            <v>0.941865145432692</v>
          </cell>
        </row>
        <row r="28">
          <cell r="B28" t="str">
            <v>BPC0010080</v>
          </cell>
          <cell r="C28" t="str">
            <v>气源密封支撑圈</v>
          </cell>
          <cell r="D28" t="str">
            <v>POM</v>
          </cell>
          <cell r="E28">
            <v>0</v>
          </cell>
          <cell r="F28">
            <v>0.00155</v>
          </cell>
          <cell r="G28">
            <v>15.3097</v>
          </cell>
          <cell r="H28">
            <v>0.96</v>
          </cell>
          <cell r="I28">
            <v>0.0247187864583333</v>
          </cell>
          <cell r="J28" t="str">
            <v>MA2000/7700</v>
          </cell>
          <cell r="K28">
            <v>65</v>
          </cell>
          <cell r="L28">
            <v>55.3846153846154</v>
          </cell>
          <cell r="M28">
            <v>1</v>
          </cell>
          <cell r="N28">
            <v>39.75</v>
          </cell>
          <cell r="O28">
            <v>0.76</v>
          </cell>
          <cell r="P28">
            <v>22.5</v>
          </cell>
          <cell r="Q28">
            <v>0.346153846153846</v>
          </cell>
          <cell r="R28">
            <v>0</v>
          </cell>
          <cell r="S28">
            <v>0.00715583333333333</v>
          </cell>
          <cell r="T28">
            <v>0.0166666666666667</v>
          </cell>
          <cell r="U28">
            <v>0</v>
          </cell>
          <cell r="V28">
            <v>0.721338692996294</v>
          </cell>
          <cell r="W28">
            <v>0.23</v>
          </cell>
          <cell r="X28">
            <v>0.491338692996294</v>
          </cell>
          <cell r="Y28">
            <v>0.0231051887670641</v>
          </cell>
          <cell r="Z28">
            <v>0.479876997469792</v>
          </cell>
          <cell r="AA28">
            <v>0.232384615384615</v>
          </cell>
          <cell r="AB28">
            <v>0.322157424301387</v>
          </cell>
          <cell r="AC28">
            <v>0.00992021279713896</v>
          </cell>
          <cell r="AD28">
            <v>0</v>
          </cell>
          <cell r="AE28">
            <v>0.965732066367248</v>
          </cell>
          <cell r="AF28">
            <v>78202</v>
          </cell>
          <cell r="AG28">
            <v>0.928708371995192</v>
          </cell>
        </row>
        <row r="29">
          <cell r="B29" t="str">
            <v>BPC0010081</v>
          </cell>
          <cell r="C29" t="str">
            <v>阻尼密封支撑圈</v>
          </cell>
          <cell r="D29" t="str">
            <v>POM</v>
          </cell>
          <cell r="E29">
            <v>0</v>
          </cell>
          <cell r="F29">
            <v>0.00235</v>
          </cell>
          <cell r="G29">
            <v>15.3097</v>
          </cell>
          <cell r="H29">
            <v>0.96</v>
          </cell>
          <cell r="I29">
            <v>0.0374768697916667</v>
          </cell>
          <cell r="J29" t="str">
            <v>MA2000/7700</v>
          </cell>
          <cell r="K29">
            <v>65</v>
          </cell>
          <cell r="L29">
            <v>55.3846153846154</v>
          </cell>
          <cell r="M29">
            <v>1</v>
          </cell>
          <cell r="N29">
            <v>39.75</v>
          </cell>
          <cell r="O29">
            <v>0.76</v>
          </cell>
          <cell r="P29">
            <v>22.5</v>
          </cell>
          <cell r="Q29">
            <v>0.346153846153846</v>
          </cell>
          <cell r="R29">
            <v>0</v>
          </cell>
          <cell r="S29">
            <v>0.00715583333333333</v>
          </cell>
          <cell r="T29">
            <v>0.0166666666666667</v>
          </cell>
          <cell r="U29">
            <v>0</v>
          </cell>
          <cell r="V29">
            <v>0.736090226850461</v>
          </cell>
          <cell r="W29">
            <v>0.26</v>
          </cell>
          <cell r="X29">
            <v>0.476090226850461</v>
          </cell>
          <cell r="Y29">
            <v>0.0226421518160607</v>
          </cell>
          <cell r="Z29">
            <v>0.470260076179721</v>
          </cell>
          <cell r="AA29">
            <v>0.232384615384615</v>
          </cell>
          <cell r="AB29">
            <v>0.315701264475319</v>
          </cell>
          <cell r="AC29">
            <v>0.00972140788222564</v>
          </cell>
          <cell r="AD29">
            <v>0</v>
          </cell>
          <cell r="AE29">
            <v>0.949086581475181</v>
          </cell>
          <cell r="AF29">
            <v>77246</v>
          </cell>
          <cell r="AG29">
            <v>0.947845496995192</v>
          </cell>
        </row>
        <row r="30">
          <cell r="B30" t="str">
            <v>BPC0010035</v>
          </cell>
          <cell r="C30" t="str">
            <v>气缸支架</v>
          </cell>
          <cell r="D30" t="str">
            <v>PA6+GF30</v>
          </cell>
          <cell r="E30">
            <v>0.023</v>
          </cell>
          <cell r="F30">
            <v>0.02369</v>
          </cell>
          <cell r="G30">
            <v>13.7168</v>
          </cell>
          <cell r="H30">
            <v>0.98</v>
          </cell>
          <cell r="I30">
            <v>0.331582644897959</v>
          </cell>
          <cell r="J30" t="str">
            <v>HTF120/TJ</v>
          </cell>
          <cell r="K30">
            <v>60</v>
          </cell>
          <cell r="L30">
            <v>60</v>
          </cell>
          <cell r="M30">
            <v>2</v>
          </cell>
          <cell r="N30">
            <v>27.15</v>
          </cell>
          <cell r="O30">
            <v>0.76</v>
          </cell>
          <cell r="P30">
            <v>22.5</v>
          </cell>
          <cell r="Q30">
            <v>0.1875</v>
          </cell>
          <cell r="R30">
            <v>0</v>
          </cell>
          <cell r="S30">
            <v>0.0293483333333333</v>
          </cell>
          <cell r="T30">
            <v>0.0666666666666667</v>
          </cell>
          <cell r="U30">
            <v>0</v>
          </cell>
          <cell r="V30">
            <v>0.781335393710954</v>
          </cell>
          <cell r="W30">
            <v>1.76</v>
          </cell>
          <cell r="X30">
            <v>-0.978664606289046</v>
          </cell>
          <cell r="Y30">
            <v>0.0853240070823277</v>
          </cell>
          <cell r="Z30">
            <v>0.239973769919046</v>
          </cell>
          <cell r="AA30">
            <v>0.085975</v>
          </cell>
          <cell r="AB30">
            <v>0.110035972633547</v>
          </cell>
          <cell r="AC30">
            <v>0.0375617610178176</v>
          </cell>
          <cell r="AD30">
            <v>0</v>
          </cell>
          <cell r="AE30">
            <v>0.575620600875244</v>
          </cell>
          <cell r="AF30">
            <v>2385</v>
          </cell>
          <cell r="AG30">
            <v>1.00360146734694</v>
          </cell>
        </row>
        <row r="31">
          <cell r="B31" t="str">
            <v>BPC0010041</v>
          </cell>
          <cell r="C31" t="str">
            <v>挡片</v>
          </cell>
          <cell r="D31" t="str">
            <v>PA6+GF30</v>
          </cell>
          <cell r="E31">
            <v>0.001</v>
          </cell>
          <cell r="F31">
            <v>0.00105</v>
          </cell>
          <cell r="G31">
            <v>13.7168</v>
          </cell>
          <cell r="H31">
            <v>0.98</v>
          </cell>
          <cell r="I31">
            <v>0.0146965714285714</v>
          </cell>
          <cell r="J31" t="str">
            <v>HTF120/TJ</v>
          </cell>
          <cell r="K31">
            <v>60</v>
          </cell>
          <cell r="L31">
            <v>60</v>
          </cell>
          <cell r="M31">
            <v>2</v>
          </cell>
          <cell r="N31">
            <v>27.15</v>
          </cell>
          <cell r="O31">
            <v>0.76</v>
          </cell>
          <cell r="P31">
            <v>22.5</v>
          </cell>
          <cell r="Q31">
            <v>0.1875</v>
          </cell>
          <cell r="R31">
            <v>0</v>
          </cell>
          <cell r="S31">
            <v>0.00477055555555556</v>
          </cell>
          <cell r="T31">
            <v>0.0111111111111111</v>
          </cell>
          <cell r="U31">
            <v>0</v>
          </cell>
          <cell r="V31">
            <v>0.34228007920311</v>
          </cell>
          <cell r="W31">
            <v>0.08</v>
          </cell>
          <cell r="X31">
            <v>0.26228007920311</v>
          </cell>
          <cell r="Y31">
            <v>0.0324620443497027</v>
          </cell>
          <cell r="Z31">
            <v>0.547796998401233</v>
          </cell>
          <cell r="AA31">
            <v>0.085975</v>
          </cell>
          <cell r="AB31">
            <v>0.251183183666912</v>
          </cell>
          <cell r="AC31">
            <v>0.0139375787415449</v>
          </cell>
          <cell r="AD31">
            <v>0</v>
          </cell>
          <cell r="AE31">
            <v>0.957062732184743</v>
          </cell>
          <cell r="AF31">
            <v>1200</v>
          </cell>
          <cell r="AG31">
            <v>0.448139023809524</v>
          </cell>
        </row>
        <row r="32">
          <cell r="B32" t="str">
            <v>BPC0010036</v>
          </cell>
          <cell r="C32" t="str">
            <v>气缸缸体</v>
          </cell>
          <cell r="D32" t="str">
            <v>POM</v>
          </cell>
          <cell r="E32">
            <v>0.009</v>
          </cell>
          <cell r="F32">
            <v>0.00972</v>
          </cell>
          <cell r="G32">
            <v>15.3097</v>
          </cell>
          <cell r="H32">
            <v>0.9</v>
          </cell>
          <cell r="I32">
            <v>0.16534476</v>
          </cell>
          <cell r="J32" t="str">
            <v>HTF86/TJ</v>
          </cell>
          <cell r="K32">
            <v>60</v>
          </cell>
          <cell r="L32">
            <v>60</v>
          </cell>
          <cell r="M32">
            <v>2</v>
          </cell>
          <cell r="N32">
            <v>21.2</v>
          </cell>
          <cell r="O32">
            <v>0.76</v>
          </cell>
          <cell r="P32">
            <v>22.5</v>
          </cell>
          <cell r="Q32">
            <v>0.1875</v>
          </cell>
          <cell r="R32">
            <v>0</v>
          </cell>
          <cell r="S32">
            <v>0.00702483333333333</v>
          </cell>
          <cell r="T32">
            <v>0.0166666666666667</v>
          </cell>
          <cell r="U32">
            <v>0</v>
          </cell>
          <cell r="V32">
            <v>0.541664481777778</v>
          </cell>
          <cell r="W32">
            <v>1.35</v>
          </cell>
          <cell r="X32">
            <v>-0.808335518222222</v>
          </cell>
          <cell r="Y32">
            <v>0.030769354881763</v>
          </cell>
          <cell r="Z32">
            <v>0.346155242419833</v>
          </cell>
          <cell r="AA32">
            <v>0.0671333333333333</v>
          </cell>
          <cell r="AB32">
            <v>0.123938961463741</v>
          </cell>
          <cell r="AC32">
            <v>0.0129689753891143</v>
          </cell>
          <cell r="AD32">
            <v>0</v>
          </cell>
          <cell r="AE32">
            <v>0.694746904103205</v>
          </cell>
          <cell r="AF32">
            <v>1000</v>
          </cell>
          <cell r="AG32">
            <v>0.65365864</v>
          </cell>
        </row>
        <row r="33">
          <cell r="B33" t="str">
            <v>BPC0010037</v>
          </cell>
          <cell r="C33" t="str">
            <v>气缸端盖</v>
          </cell>
          <cell r="D33" t="str">
            <v>POM</v>
          </cell>
          <cell r="E33">
            <v>0.001189</v>
          </cell>
          <cell r="F33">
            <v>0.00122467</v>
          </cell>
          <cell r="G33">
            <v>15.3097</v>
          </cell>
          <cell r="H33">
            <v>0.98</v>
          </cell>
          <cell r="I33">
            <v>0.0191319696928571</v>
          </cell>
          <cell r="J33" t="str">
            <v>HTF120/TJ</v>
          </cell>
          <cell r="K33">
            <v>65.4545454545455</v>
          </cell>
          <cell r="L33">
            <v>55</v>
          </cell>
          <cell r="M33">
            <v>4</v>
          </cell>
          <cell r="N33">
            <v>27.15</v>
          </cell>
          <cell r="O33">
            <v>0.76</v>
          </cell>
          <cell r="P33">
            <v>22.5</v>
          </cell>
          <cell r="Q33">
            <v>0.0859374999999999</v>
          </cell>
          <cell r="R33">
            <v>0</v>
          </cell>
          <cell r="S33">
            <v>0.00702483333333333</v>
          </cell>
          <cell r="T33">
            <v>0.0166666666666667</v>
          </cell>
          <cell r="U33">
            <v>0</v>
          </cell>
          <cell r="V33">
            <v>0.187331186335787</v>
          </cell>
          <cell r="W33">
            <v>0.19</v>
          </cell>
          <cell r="X33">
            <v>-0.00266881366421293</v>
          </cell>
          <cell r="Y33">
            <v>0.0889689911897107</v>
          </cell>
          <cell r="Z33">
            <v>0.458746360821945</v>
          </cell>
          <cell r="AA33">
            <v>0.0394052083333333</v>
          </cell>
          <cell r="AB33">
            <v>0.210350497982222</v>
          </cell>
          <cell r="AC33">
            <v>0.0374995400965511</v>
          </cell>
          <cell r="AD33">
            <v>0</v>
          </cell>
          <cell r="AE33">
            <v>0.897870877417263</v>
          </cell>
        </row>
        <row r="33">
          <cell r="AG33">
            <v>0.240403517039286</v>
          </cell>
        </row>
        <row r="34">
          <cell r="B34" t="str">
            <v>BPC0010038</v>
          </cell>
          <cell r="C34" t="str">
            <v>传动齿条</v>
          </cell>
          <cell r="D34" t="str">
            <v>POM</v>
          </cell>
          <cell r="E34">
            <v>0.003</v>
          </cell>
          <cell r="F34">
            <v>0.00321</v>
          </cell>
          <cell r="G34">
            <v>15.3097</v>
          </cell>
          <cell r="H34">
            <v>0.98</v>
          </cell>
          <cell r="I34">
            <v>0.0501470785714286</v>
          </cell>
          <cell r="J34" t="str">
            <v>HTF120/TJ</v>
          </cell>
          <cell r="K34">
            <v>65.4545454545455</v>
          </cell>
          <cell r="L34">
            <v>55</v>
          </cell>
          <cell r="M34">
            <v>4</v>
          </cell>
          <cell r="N34">
            <v>27.15</v>
          </cell>
          <cell r="O34">
            <v>0.76</v>
          </cell>
          <cell r="P34">
            <v>22.5</v>
          </cell>
          <cell r="Q34">
            <v>0.0859374999999999</v>
          </cell>
          <cell r="R34">
            <v>0</v>
          </cell>
          <cell r="S34">
            <v>0.00702483333333333</v>
          </cell>
          <cell r="T34">
            <v>0.0166666666666667</v>
          </cell>
          <cell r="U34">
            <v>0</v>
          </cell>
          <cell r="V34">
            <v>0.222460544351312</v>
          </cell>
          <cell r="W34">
            <v>0.2</v>
          </cell>
          <cell r="X34">
            <v>0.0224605443513119</v>
          </cell>
          <cell r="Y34">
            <v>0.0749196524501286</v>
          </cell>
          <cell r="Z34">
            <v>0.386304457945974</v>
          </cell>
          <cell r="AA34">
            <v>0.0394052083333333</v>
          </cell>
          <cell r="AB34">
            <v>0.177133470783494</v>
          </cell>
          <cell r="AC34">
            <v>0.0315778843112046</v>
          </cell>
          <cell r="AD34">
            <v>0</v>
          </cell>
          <cell r="AE34">
            <v>0.774579898122357</v>
          </cell>
        </row>
        <row r="34">
          <cell r="AG34">
            <v>0.286926180357143</v>
          </cell>
        </row>
        <row r="35">
          <cell r="B35" t="str">
            <v>BPC0010039</v>
          </cell>
          <cell r="C35" t="str">
            <v>气缸杆</v>
          </cell>
          <cell r="D35" t="str">
            <v>POM</v>
          </cell>
          <cell r="E35">
            <v>0.002</v>
          </cell>
          <cell r="F35">
            <v>0.00214</v>
          </cell>
          <cell r="G35">
            <v>15.3097</v>
          </cell>
          <cell r="H35">
            <v>0.98</v>
          </cell>
          <cell r="I35">
            <v>0.0334313857142857</v>
          </cell>
          <cell r="J35" t="str">
            <v>HTF120/TJ</v>
          </cell>
          <cell r="K35">
            <v>65.4545454545455</v>
          </cell>
          <cell r="L35">
            <v>55</v>
          </cell>
          <cell r="M35">
            <v>4</v>
          </cell>
          <cell r="N35">
            <v>27.15</v>
          </cell>
          <cell r="O35">
            <v>0.76</v>
          </cell>
          <cell r="P35">
            <v>22.5</v>
          </cell>
          <cell r="Q35">
            <v>0.0859374999999999</v>
          </cell>
          <cell r="R35">
            <v>0</v>
          </cell>
          <cell r="S35">
            <v>0.00702483333333333</v>
          </cell>
          <cell r="T35">
            <v>0.0166666666666667</v>
          </cell>
          <cell r="U35">
            <v>0</v>
          </cell>
          <cell r="V35">
            <v>0.203527463666181</v>
          </cell>
          <cell r="W35">
            <v>0.19</v>
          </cell>
          <cell r="X35">
            <v>0.0135274636661807</v>
          </cell>
          <cell r="Y35">
            <v>0.0818890304357295</v>
          </cell>
          <cell r="Z35">
            <v>0.422240313184229</v>
          </cell>
          <cell r="AA35">
            <v>0.0394052083333333</v>
          </cell>
          <cell r="AB35">
            <v>0.193611258272075</v>
          </cell>
          <cell r="AC35">
            <v>0.0345154074383555</v>
          </cell>
          <cell r="AD35">
            <v>0</v>
          </cell>
          <cell r="AE35">
            <v>0.835740174264055</v>
          </cell>
        </row>
        <row r="35">
          <cell r="AG35">
            <v>0.261852641071428</v>
          </cell>
        </row>
        <row r="36">
          <cell r="B36" t="str">
            <v>BPC0010040</v>
          </cell>
          <cell r="C36" t="str">
            <v>扇形齿轮</v>
          </cell>
          <cell r="D36" t="str">
            <v>POM</v>
          </cell>
          <cell r="E36">
            <v>0.001</v>
          </cell>
          <cell r="F36">
            <v>0.00107</v>
          </cell>
          <cell r="G36">
            <v>15.3097</v>
          </cell>
          <cell r="H36">
            <v>0.98</v>
          </cell>
          <cell r="I36">
            <v>0.0167156928571429</v>
          </cell>
          <cell r="J36" t="str">
            <v>HTF120/TJ</v>
          </cell>
          <cell r="K36">
            <v>65.4545454545455</v>
          </cell>
          <cell r="L36">
            <v>55</v>
          </cell>
          <cell r="M36">
            <v>4</v>
          </cell>
          <cell r="N36">
            <v>27.15</v>
          </cell>
          <cell r="O36">
            <v>0.76</v>
          </cell>
          <cell r="P36">
            <v>22.5</v>
          </cell>
          <cell r="Q36">
            <v>0.0859374999999999</v>
          </cell>
          <cell r="R36">
            <v>0</v>
          </cell>
          <cell r="S36">
            <v>0.00702483333333333</v>
          </cell>
          <cell r="T36">
            <v>0.0166666666666667</v>
          </cell>
          <cell r="U36">
            <v>0</v>
          </cell>
          <cell r="V36">
            <v>0.184594382981049</v>
          </cell>
          <cell r="W36">
            <v>0.17</v>
          </cell>
          <cell r="X36">
            <v>0.0145943829810494</v>
          </cell>
          <cell r="Y36">
            <v>0.0902880488426222</v>
          </cell>
          <cell r="Z36">
            <v>0.465547751844769</v>
          </cell>
          <cell r="AA36">
            <v>0.0394052083333333</v>
          </cell>
          <cell r="AB36">
            <v>0.213469162479222</v>
          </cell>
          <cell r="AC36">
            <v>0.0380555097066767</v>
          </cell>
          <cell r="AD36">
            <v>0</v>
          </cell>
          <cell r="AE36">
            <v>0.909446362412561</v>
          </cell>
        </row>
        <row r="36">
          <cell r="AG36">
            <v>0.236779101785714</v>
          </cell>
        </row>
        <row r="37">
          <cell r="B37" t="str">
            <v>BPC0010087</v>
          </cell>
          <cell r="C37" t="str">
            <v>气缸活塞</v>
          </cell>
          <cell r="D37" t="str">
            <v>POM</v>
          </cell>
          <cell r="E37">
            <v>0.002</v>
          </cell>
          <cell r="F37">
            <v>0.00214</v>
          </cell>
          <cell r="G37">
            <v>15.3097</v>
          </cell>
          <cell r="H37">
            <v>0.98</v>
          </cell>
          <cell r="I37">
            <v>0.0334313857142857</v>
          </cell>
          <cell r="J37" t="str">
            <v>HTF86/TJ</v>
          </cell>
          <cell r="K37">
            <v>65.4545454545455</v>
          </cell>
          <cell r="L37">
            <v>55</v>
          </cell>
          <cell r="M37">
            <v>2</v>
          </cell>
          <cell r="N37">
            <v>21.2</v>
          </cell>
          <cell r="O37">
            <v>0.76</v>
          </cell>
          <cell r="P37">
            <v>22.5</v>
          </cell>
          <cell r="Q37">
            <v>0.171875</v>
          </cell>
          <cell r="R37">
            <v>0</v>
          </cell>
          <cell r="S37">
            <v>0.00280675333333333</v>
          </cell>
          <cell r="T37">
            <v>0.00666666666666667</v>
          </cell>
          <cell r="U37">
            <v>0</v>
          </cell>
          <cell r="V37">
            <v>0.311716537152575</v>
          </cell>
          <cell r="W37">
            <v>0.27</v>
          </cell>
          <cell r="X37">
            <v>0.0417165371525753</v>
          </cell>
          <cell r="Y37">
            <v>0.0213869521571246</v>
          </cell>
          <cell r="Z37">
            <v>0.551382360300867</v>
          </cell>
          <cell r="AA37">
            <v>0.0615388888888888</v>
          </cell>
          <cell r="AB37">
            <v>0.19741939087039</v>
          </cell>
          <cell r="AC37">
            <v>0.00900418488852747</v>
          </cell>
          <cell r="AD37">
            <v>0</v>
          </cell>
          <cell r="AE37">
            <v>0.892750682977329</v>
          </cell>
          <cell r="AF37">
            <v>69020</v>
          </cell>
          <cell r="AG37">
            <v>0.409741331904762</v>
          </cell>
        </row>
        <row r="38">
          <cell r="B38" t="str">
            <v>SHT0010683</v>
          </cell>
          <cell r="C38" t="str">
            <v>腰托调节开关面板</v>
          </cell>
          <cell r="D38" t="str">
            <v>ABS+PC</v>
          </cell>
          <cell r="E38">
            <v>0</v>
          </cell>
          <cell r="F38">
            <v>0.0152125</v>
          </cell>
          <cell r="G38">
            <v>18.5841</v>
          </cell>
          <cell r="H38">
            <v>0.96</v>
          </cell>
          <cell r="I38">
            <v>0.29449023046875</v>
          </cell>
          <cell r="J38" t="str">
            <v>MA2000/700</v>
          </cell>
          <cell r="K38">
            <v>60</v>
          </cell>
          <cell r="L38">
            <v>60</v>
          </cell>
          <cell r="M38">
            <v>4</v>
          </cell>
          <cell r="N38">
            <v>39.75</v>
          </cell>
          <cell r="O38">
            <v>0.76</v>
          </cell>
          <cell r="P38">
            <v>22.5</v>
          </cell>
          <cell r="Q38">
            <v>0.09375</v>
          </cell>
          <cell r="R38">
            <v>0</v>
          </cell>
          <cell r="S38">
            <v>0.021031</v>
          </cell>
          <cell r="T38">
            <v>0.05</v>
          </cell>
          <cell r="U38">
            <v>0</v>
          </cell>
          <cell r="V38">
            <v>0.592705250854492</v>
          </cell>
          <cell r="W38">
            <v>0.75</v>
          </cell>
          <cell r="X38">
            <v>-0.157294749145508</v>
          </cell>
          <cell r="Y38">
            <v>0.0843589624487313</v>
          </cell>
          <cell r="Z38">
            <v>0.158173054591371</v>
          </cell>
          <cell r="AA38">
            <v>0.0629375</v>
          </cell>
          <cell r="AB38">
            <v>0.106186843982341</v>
          </cell>
          <cell r="AC38">
            <v>0.0354830667851854</v>
          </cell>
          <cell r="AD38">
            <v>0</v>
          </cell>
          <cell r="AE38">
            <v>0.50314219412737</v>
          </cell>
          <cell r="AF38">
            <v>29366</v>
          </cell>
          <cell r="AG38">
            <v>0.747797595703125</v>
          </cell>
        </row>
        <row r="39">
          <cell r="B39" t="str">
            <v>SHT0010684</v>
          </cell>
          <cell r="C39" t="str">
            <v>腰托调节开关前按钮1</v>
          </cell>
          <cell r="D39" t="str">
            <v>ABS+PC</v>
          </cell>
          <cell r="E39">
            <v>0.003</v>
          </cell>
          <cell r="F39">
            <v>0.0030333</v>
          </cell>
          <cell r="G39">
            <v>18.5841</v>
          </cell>
          <cell r="H39">
            <v>0.98</v>
          </cell>
          <cell r="I39">
            <v>0.0575215821734694</v>
          </cell>
          <cell r="J39" t="str">
            <v>MA2000/700</v>
          </cell>
          <cell r="K39">
            <v>65.4545454545455</v>
          </cell>
          <cell r="L39">
            <v>55</v>
          </cell>
          <cell r="M39">
            <v>3</v>
          </cell>
          <cell r="N39">
            <v>39.75</v>
          </cell>
          <cell r="O39">
            <v>0.76</v>
          </cell>
          <cell r="P39">
            <v>22.5</v>
          </cell>
          <cell r="Q39">
            <v>0.114583333333333</v>
          </cell>
          <cell r="R39">
            <v>0</v>
          </cell>
          <cell r="S39">
            <v>0.00468322222222222</v>
          </cell>
          <cell r="T39">
            <v>0.0111111111111111</v>
          </cell>
          <cell r="U39">
            <v>0.2</v>
          </cell>
          <cell r="V39">
            <v>0.497857256339337</v>
          </cell>
          <cell r="W39">
            <v>0.21</v>
          </cell>
          <cell r="X39">
            <v>0.287857256339337</v>
          </cell>
          <cell r="Y39">
            <v>0.0223178651503631</v>
          </cell>
          <cell r="Z39">
            <v>0.230152984363119</v>
          </cell>
          <cell r="AA39">
            <v>0.0769236111111111</v>
          </cell>
          <cell r="AB39">
            <v>0.154509370169108</v>
          </cell>
          <cell r="AC39">
            <v>0.00940675698222656</v>
          </cell>
          <cell r="AD39">
            <v>0.401721572706537</v>
          </cell>
          <cell r="AE39">
            <v>0.884461697723528</v>
          </cell>
          <cell r="AF39">
            <v>18895</v>
          </cell>
          <cell r="AG39">
            <v>0.589337123260204</v>
          </cell>
        </row>
        <row r="40">
          <cell r="B40" t="str">
            <v>SHT0010685</v>
          </cell>
          <cell r="C40" t="str">
            <v>腰托调节开关中间按钮2</v>
          </cell>
          <cell r="D40" t="str">
            <v>ABS+PC</v>
          </cell>
          <cell r="E40">
            <v>0.003</v>
          </cell>
          <cell r="F40">
            <v>0.0030333</v>
          </cell>
          <cell r="G40">
            <v>18.5841</v>
          </cell>
          <cell r="H40">
            <v>0.98</v>
          </cell>
          <cell r="I40">
            <v>0.0575215821734694</v>
          </cell>
          <cell r="J40" t="str">
            <v>MA2000/700</v>
          </cell>
          <cell r="K40">
            <v>65.4545454545455</v>
          </cell>
          <cell r="L40">
            <v>55</v>
          </cell>
          <cell r="M40">
            <v>3</v>
          </cell>
          <cell r="N40">
            <v>39.75</v>
          </cell>
          <cell r="O40">
            <v>0.76</v>
          </cell>
          <cell r="P40">
            <v>22.5</v>
          </cell>
          <cell r="Q40">
            <v>0.114583333333333</v>
          </cell>
          <cell r="R40">
            <v>0</v>
          </cell>
          <cell r="S40">
            <v>0.00468322222222222</v>
          </cell>
          <cell r="T40">
            <v>0.0111111111111111</v>
          </cell>
          <cell r="U40">
            <v>0.2</v>
          </cell>
          <cell r="V40">
            <v>0.497857256339337</v>
          </cell>
          <cell r="W40">
            <v>0.21</v>
          </cell>
          <cell r="X40">
            <v>0.287857256339337</v>
          </cell>
          <cell r="Y40">
            <v>0.0223178651503631</v>
          </cell>
          <cell r="Z40">
            <v>0.230152984363119</v>
          </cell>
          <cell r="AA40">
            <v>0.0769236111111111</v>
          </cell>
          <cell r="AB40">
            <v>0.154509370169108</v>
          </cell>
          <cell r="AC40">
            <v>0.00940675698222656</v>
          </cell>
          <cell r="AD40">
            <v>0.401721572706537</v>
          </cell>
          <cell r="AE40">
            <v>0.884461697723528</v>
          </cell>
          <cell r="AF40">
            <v>21830</v>
          </cell>
          <cell r="AG40">
            <v>0.589337123260204</v>
          </cell>
        </row>
        <row r="41">
          <cell r="B41" t="str">
            <v>SHT0010686</v>
          </cell>
          <cell r="C41" t="str">
            <v>腰托调节开关后按钮3</v>
          </cell>
          <cell r="D41" t="str">
            <v>ABS+PC</v>
          </cell>
          <cell r="E41">
            <v>0.003</v>
          </cell>
          <cell r="F41">
            <v>0.0030333</v>
          </cell>
          <cell r="G41">
            <v>18.5841</v>
          </cell>
          <cell r="H41">
            <v>0.98</v>
          </cell>
          <cell r="I41">
            <v>0.0575215821734694</v>
          </cell>
          <cell r="J41" t="str">
            <v>MA2000/700</v>
          </cell>
          <cell r="K41">
            <v>65.4545454545455</v>
          </cell>
          <cell r="L41">
            <v>55</v>
          </cell>
          <cell r="M41">
            <v>3</v>
          </cell>
          <cell r="N41">
            <v>39.75</v>
          </cell>
          <cell r="O41">
            <v>0.76</v>
          </cell>
          <cell r="P41">
            <v>22.5</v>
          </cell>
          <cell r="Q41">
            <v>0.114583333333333</v>
          </cell>
          <cell r="R41">
            <v>0</v>
          </cell>
          <cell r="S41">
            <v>0.00468322222222222</v>
          </cell>
          <cell r="T41">
            <v>0.0111111111111111</v>
          </cell>
          <cell r="U41">
            <v>0.2</v>
          </cell>
          <cell r="V41">
            <v>0.497857256339337</v>
          </cell>
          <cell r="W41">
            <v>0.21</v>
          </cell>
          <cell r="X41">
            <v>0.287857256339337</v>
          </cell>
          <cell r="Y41">
            <v>0.0223178651503631</v>
          </cell>
          <cell r="Z41">
            <v>0.230152984363119</v>
          </cell>
          <cell r="AA41">
            <v>0.0769236111111111</v>
          </cell>
          <cell r="AB41">
            <v>0.154509370169108</v>
          </cell>
          <cell r="AC41">
            <v>0.00940675698222656</v>
          </cell>
          <cell r="AD41">
            <v>0.401721572706537</v>
          </cell>
          <cell r="AE41">
            <v>0.884461697723528</v>
          </cell>
          <cell r="AF41">
            <v>3440</v>
          </cell>
          <cell r="AG41">
            <v>0.589337123260204</v>
          </cell>
        </row>
        <row r="42">
          <cell r="B42" t="str">
            <v>SHT0011464</v>
          </cell>
          <cell r="C42" t="str">
            <v>腰托开关按钮堵盖</v>
          </cell>
          <cell r="D42" t="str">
            <v>PA6+GF30</v>
          </cell>
          <cell r="E42">
            <v>0.006</v>
          </cell>
          <cell r="F42">
            <v>0.0063</v>
          </cell>
          <cell r="G42">
            <v>13.7168</v>
          </cell>
          <cell r="H42">
            <v>0.98</v>
          </cell>
          <cell r="I42">
            <v>0.0881794285714286</v>
          </cell>
          <cell r="J42" t="str">
            <v>HTF86/TJ</v>
          </cell>
          <cell r="K42">
            <v>55.3846153846154</v>
          </cell>
          <cell r="L42">
            <v>65</v>
          </cell>
          <cell r="M42">
            <v>8</v>
          </cell>
          <cell r="N42">
            <v>21.2</v>
          </cell>
          <cell r="O42">
            <v>0.76</v>
          </cell>
          <cell r="P42">
            <v>22.5</v>
          </cell>
          <cell r="Q42">
            <v>0.05078125</v>
          </cell>
          <cell r="R42">
            <v>0</v>
          </cell>
          <cell r="S42">
            <v>0.00468322222222222</v>
          </cell>
          <cell r="T42">
            <v>0.0111111111111111</v>
          </cell>
          <cell r="U42">
            <v>0</v>
          </cell>
          <cell r="V42">
            <v>0.193782406341108</v>
          </cell>
          <cell r="W42">
            <v>0.28</v>
          </cell>
          <cell r="X42">
            <v>-0.0862175936588921</v>
          </cell>
          <cell r="Y42">
            <v>0.0573380799676552</v>
          </cell>
          <cell r="Z42">
            <v>0.262052943602174</v>
          </cell>
          <cell r="AA42">
            <v>0.0181819444444444</v>
          </cell>
          <cell r="AB42">
            <v>0.0938266006070717</v>
          </cell>
          <cell r="AC42">
            <v>0.024167427325567</v>
          </cell>
          <cell r="AD42">
            <v>0</v>
          </cell>
          <cell r="AE42">
            <v>0.544956478576236</v>
          </cell>
          <cell r="AF42">
            <v>13700</v>
          </cell>
          <cell r="AG42">
            <v>0.251508267857143</v>
          </cell>
        </row>
        <row r="43">
          <cell r="B43" t="str">
            <v>BPC0010065</v>
          </cell>
          <cell r="C43" t="str">
            <v>按钮外壳</v>
          </cell>
          <cell r="D43" t="str">
            <v>POM</v>
          </cell>
          <cell r="E43">
            <v>0.012</v>
          </cell>
          <cell r="F43">
            <v>0.01296</v>
          </cell>
          <cell r="G43">
            <v>15.3097</v>
          </cell>
          <cell r="H43">
            <v>0.94</v>
          </cell>
          <cell r="I43">
            <v>0.211078417021277</v>
          </cell>
          <cell r="J43" t="str">
            <v>HTF120/TJ</v>
          </cell>
          <cell r="K43">
            <v>51.4285714285715</v>
          </cell>
          <cell r="L43">
            <v>69.9999999999999</v>
          </cell>
          <cell r="M43">
            <v>2</v>
          </cell>
          <cell r="N43">
            <v>27.15</v>
          </cell>
          <cell r="O43">
            <v>0.76</v>
          </cell>
          <cell r="P43">
            <v>22.5</v>
          </cell>
          <cell r="Q43">
            <v>0.21875</v>
          </cell>
          <cell r="R43">
            <v>0</v>
          </cell>
          <cell r="S43">
            <v>0.022338</v>
          </cell>
          <cell r="T43">
            <v>0.05</v>
          </cell>
          <cell r="U43">
            <v>0</v>
          </cell>
          <cell r="V43">
            <v>0.698345625418742</v>
          </cell>
          <cell r="W43">
            <v>1.33</v>
          </cell>
          <cell r="X43">
            <v>-0.631654374581259</v>
          </cell>
          <cell r="Y43">
            <v>0.0715977850795858</v>
          </cell>
          <cell r="Z43">
            <v>0.313240309723188</v>
          </cell>
          <cell r="AA43">
            <v>0.100304166666667</v>
          </cell>
          <cell r="AB43">
            <v>0.14363112335174</v>
          </cell>
          <cell r="AC43">
            <v>0.0319870264621558</v>
          </cell>
          <cell r="AD43">
            <v>0</v>
          </cell>
          <cell r="AE43">
            <v>0.697745057263429</v>
          </cell>
          <cell r="AF43">
            <v>1050</v>
          </cell>
          <cell r="AG43">
            <v>0.867536875531915</v>
          </cell>
        </row>
        <row r="44">
          <cell r="B44" t="str">
            <v>SHT0011210</v>
          </cell>
          <cell r="C44" t="str">
            <v>气囊上盖</v>
          </cell>
          <cell r="D44" t="str">
            <v>PA6+GF30</v>
          </cell>
          <cell r="E44">
            <v>0</v>
          </cell>
          <cell r="F44">
            <v>0.0848</v>
          </cell>
          <cell r="G44">
            <v>13.7168</v>
          </cell>
          <cell r="H44">
            <v>0.95</v>
          </cell>
          <cell r="I44">
            <v>1.22440488421053</v>
          </cell>
          <cell r="J44" t="str">
            <v>MA3200/1700</v>
          </cell>
          <cell r="K44">
            <v>34.2857142857143</v>
          </cell>
          <cell r="L44">
            <v>105</v>
          </cell>
          <cell r="M44">
            <v>2</v>
          </cell>
          <cell r="N44">
            <v>75.9</v>
          </cell>
          <cell r="O44">
            <v>0.76</v>
          </cell>
          <cell r="P44">
            <v>22.5</v>
          </cell>
          <cell r="Q44">
            <v>0.328125</v>
          </cell>
          <cell r="R44">
            <v>0</v>
          </cell>
          <cell r="S44">
            <v>0.0560826666666667</v>
          </cell>
          <cell r="T44">
            <v>0.133333333333333</v>
          </cell>
          <cell r="U44">
            <v>0</v>
          </cell>
          <cell r="V44">
            <v>2.49487710155125</v>
          </cell>
          <cell r="W44">
            <v>3.65</v>
          </cell>
          <cell r="X44">
            <v>-1.15512289844875</v>
          </cell>
          <cell r="Y44">
            <v>0.0534428462429793</v>
          </cell>
          <cell r="Z44">
            <v>0.131519504426082</v>
          </cell>
          <cell r="AA44">
            <v>0.4206125</v>
          </cell>
          <cell r="AB44">
            <v>0.168590468740314</v>
          </cell>
          <cell r="AC44">
            <v>0.022479129986722</v>
          </cell>
          <cell r="AD44">
            <v>0</v>
          </cell>
          <cell r="AE44">
            <v>0.509232385254879</v>
          </cell>
          <cell r="AF44">
            <v>8451</v>
          </cell>
          <cell r="AG44">
            <v>3.14912957631579</v>
          </cell>
        </row>
        <row r="45">
          <cell r="B45" t="str">
            <v>SHT0011211</v>
          </cell>
          <cell r="C45" t="str">
            <v>气囊下盖</v>
          </cell>
          <cell r="D45" t="str">
            <v>PA6+GF30</v>
          </cell>
          <cell r="E45">
            <v>0</v>
          </cell>
          <cell r="F45">
            <v>0.23956</v>
          </cell>
          <cell r="G45">
            <v>13.7168</v>
          </cell>
          <cell r="H45">
            <v>0.95</v>
          </cell>
          <cell r="I45">
            <v>3.45894379789474</v>
          </cell>
          <cell r="J45" t="str">
            <v>MA3200/1700</v>
          </cell>
          <cell r="K45">
            <v>34.2857142857143</v>
          </cell>
          <cell r="L45">
            <v>105</v>
          </cell>
          <cell r="M45">
            <v>2</v>
          </cell>
          <cell r="N45">
            <v>75.9</v>
          </cell>
          <cell r="O45">
            <v>0.76</v>
          </cell>
          <cell r="P45">
            <v>22.5</v>
          </cell>
          <cell r="Q45">
            <v>0.328125</v>
          </cell>
          <cell r="R45">
            <v>0</v>
          </cell>
          <cell r="S45">
            <v>0.084124</v>
          </cell>
          <cell r="T45">
            <v>0.2</v>
          </cell>
          <cell r="U45">
            <v>0</v>
          </cell>
          <cell r="V45">
            <v>5.20046741122438</v>
          </cell>
          <cell r="W45">
            <v>8.87</v>
          </cell>
          <cell r="X45">
            <v>-3.66953258877562</v>
          </cell>
          <cell r="Y45">
            <v>0.0384580815886534</v>
          </cell>
          <cell r="Z45">
            <v>0.0630952901063844</v>
          </cell>
          <cell r="AA45">
            <v>0.4206125</v>
          </cell>
          <cell r="AB45">
            <v>0.0808797492110373</v>
          </cell>
          <cell r="AC45">
            <v>0.0161762382778194</v>
          </cell>
          <cell r="AD45">
            <v>0</v>
          </cell>
          <cell r="AE45">
            <v>0.334878286049989</v>
          </cell>
          <cell r="AF45">
            <v>3710</v>
          </cell>
          <cell r="AG45">
            <v>6.5956459468421</v>
          </cell>
        </row>
        <row r="46">
          <cell r="B46" t="str">
            <v>SHT0011510</v>
          </cell>
          <cell r="C46" t="str">
            <v>副驾驶座椅高度调节手柄</v>
          </cell>
          <cell r="D46" t="str">
            <v>PA6+GF30</v>
          </cell>
          <cell r="E46">
            <v>0.085</v>
          </cell>
          <cell r="F46">
            <v>0.08925</v>
          </cell>
          <cell r="G46">
            <v>13.7168</v>
          </cell>
          <cell r="H46">
            <v>0.95</v>
          </cell>
          <cell r="I46">
            <v>1.28865726315789</v>
          </cell>
          <cell r="J46" t="str">
            <v>MA3200/1700</v>
          </cell>
          <cell r="K46">
            <v>48</v>
          </cell>
          <cell r="L46">
            <v>75</v>
          </cell>
          <cell r="M46">
            <v>2</v>
          </cell>
          <cell r="N46">
            <v>75.9</v>
          </cell>
          <cell r="O46">
            <v>0.76</v>
          </cell>
          <cell r="P46">
            <v>22.5</v>
          </cell>
          <cell r="Q46">
            <v>0.234375</v>
          </cell>
          <cell r="R46">
            <v>0</v>
          </cell>
          <cell r="S46">
            <v>0.0947811111111111</v>
          </cell>
          <cell r="T46">
            <v>0.222222222222222</v>
          </cell>
          <cell r="U46">
            <v>0.3</v>
          </cell>
          <cell r="V46">
            <v>2.74758379344414</v>
          </cell>
          <cell r="W46">
            <v>3.45</v>
          </cell>
          <cell r="X46">
            <v>-0.702416206555864</v>
          </cell>
          <cell r="Y46">
            <v>0.0808791428863624</v>
          </cell>
          <cell r="Z46">
            <v>0.0853022210129604</v>
          </cell>
          <cell r="AA46">
            <v>0.3004375</v>
          </cell>
          <cell r="AB46">
            <v>0.109346073709147</v>
          </cell>
          <cell r="AC46">
            <v>0.0344961676281769</v>
          </cell>
          <cell r="AD46">
            <v>0.109186842896589</v>
          </cell>
          <cell r="AE46">
            <v>0.530985272866767</v>
          </cell>
          <cell r="AF46">
            <v>4296</v>
          </cell>
          <cell r="AG46">
            <v>3.35220797807017</v>
          </cell>
        </row>
        <row r="47">
          <cell r="B47" t="str">
            <v>SHT0010349</v>
          </cell>
          <cell r="C47" t="str">
            <v>主驾驶座椅高度调节手柄</v>
          </cell>
          <cell r="D47" t="str">
            <v>PA6+GF30</v>
          </cell>
          <cell r="E47">
            <v>0.085</v>
          </cell>
          <cell r="F47">
            <v>0.08925</v>
          </cell>
          <cell r="G47">
            <v>13.7168</v>
          </cell>
          <cell r="H47">
            <v>0.95</v>
          </cell>
          <cell r="I47">
            <v>1.28865726315789</v>
          </cell>
          <cell r="J47" t="str">
            <v>MA3200/1700</v>
          </cell>
          <cell r="K47">
            <v>48</v>
          </cell>
          <cell r="L47">
            <v>75</v>
          </cell>
          <cell r="M47">
            <v>2</v>
          </cell>
          <cell r="N47">
            <v>75.9</v>
          </cell>
          <cell r="O47">
            <v>0.76</v>
          </cell>
          <cell r="P47">
            <v>22.5</v>
          </cell>
          <cell r="Q47">
            <v>0.234375</v>
          </cell>
          <cell r="R47">
            <v>0</v>
          </cell>
          <cell r="S47">
            <v>0.0947811111111111</v>
          </cell>
          <cell r="T47">
            <v>0.222222222222222</v>
          </cell>
          <cell r="U47">
            <v>0</v>
          </cell>
          <cell r="V47">
            <v>2.44758379344414</v>
          </cell>
          <cell r="W47">
            <v>3.45</v>
          </cell>
          <cell r="X47">
            <v>-1.00241620655586</v>
          </cell>
          <cell r="Y47">
            <v>0.0907924880110112</v>
          </cell>
          <cell r="Z47">
            <v>0.0957577021991134</v>
          </cell>
          <cell r="AA47">
            <v>0.3004375</v>
          </cell>
          <cell r="AB47">
            <v>0.122748606525637</v>
          </cell>
          <cell r="AC47">
            <v>0.0387243580240165</v>
          </cell>
          <cell r="AD47">
            <v>0</v>
          </cell>
          <cell r="AE47">
            <v>0.473498203979954</v>
          </cell>
          <cell r="AF47">
            <v>6550</v>
          </cell>
          <cell r="AG47">
            <v>3.05220797807017</v>
          </cell>
        </row>
        <row r="48">
          <cell r="B48" t="str">
            <v>SHT0010362</v>
          </cell>
          <cell r="C48" t="str">
            <v>升降可回位机构底座</v>
          </cell>
          <cell r="D48" t="str">
            <v>PA6+GF30</v>
          </cell>
          <cell r="E48">
            <v>0.035</v>
          </cell>
          <cell r="F48">
            <v>0.03675</v>
          </cell>
          <cell r="G48">
            <v>13.7168</v>
          </cell>
          <cell r="H48">
            <v>0.93</v>
          </cell>
          <cell r="I48">
            <v>0.542034838709677</v>
          </cell>
          <cell r="J48" t="str">
            <v>MA2000/700</v>
          </cell>
          <cell r="K48">
            <v>51.4285714285715</v>
          </cell>
          <cell r="L48">
            <v>69.9999999999999</v>
          </cell>
          <cell r="M48">
            <v>2</v>
          </cell>
          <cell r="N48">
            <v>39.75</v>
          </cell>
          <cell r="O48">
            <v>0.76</v>
          </cell>
          <cell r="P48">
            <v>22.5</v>
          </cell>
          <cell r="Q48">
            <v>0.21875</v>
          </cell>
          <cell r="R48">
            <v>0</v>
          </cell>
          <cell r="S48">
            <v>0.0140496666666667</v>
          </cell>
          <cell r="T48">
            <v>0.0333333333333333</v>
          </cell>
          <cell r="U48">
            <v>0</v>
          </cell>
          <cell r="V48">
            <v>1.13069407093306</v>
          </cell>
          <cell r="W48">
            <v>1.56</v>
          </cell>
          <cell r="X48">
            <v>-0.429305929066944</v>
          </cell>
          <cell r="Y48">
            <v>0.0294804175508114</v>
          </cell>
          <cell r="Z48">
            <v>0.1934652401772</v>
          </cell>
          <cell r="AA48">
            <v>0.146854166666666</v>
          </cell>
          <cell r="AB48">
            <v>0.129879664572293</v>
          </cell>
          <cell r="AC48">
            <v>0.0124257011934916</v>
          </cell>
          <cell r="AD48">
            <v>0</v>
          </cell>
          <cell r="AE48">
            <v>0.520617598832559</v>
          </cell>
          <cell r="AF48">
            <v>7368</v>
          </cell>
          <cell r="AG48">
            <v>1.40884150806452</v>
          </cell>
        </row>
        <row r="49">
          <cell r="B49" t="str">
            <v>SHT0010363</v>
          </cell>
          <cell r="C49" t="str">
            <v>可回位机构卡轮</v>
          </cell>
          <cell r="D49" t="str">
            <v>PPS</v>
          </cell>
          <cell r="E49">
            <v>0</v>
          </cell>
          <cell r="F49">
            <v>0.0176</v>
          </cell>
          <cell r="G49">
            <v>60.177</v>
          </cell>
          <cell r="H49">
            <v>0.65</v>
          </cell>
          <cell r="I49">
            <v>1.629408</v>
          </cell>
          <cell r="J49" t="str">
            <v>MA1600IIS/570</v>
          </cell>
          <cell r="K49">
            <v>65</v>
          </cell>
          <cell r="L49">
            <v>55.3846153846154</v>
          </cell>
          <cell r="M49">
            <v>4</v>
          </cell>
          <cell r="N49">
            <v>48.5</v>
          </cell>
          <cell r="O49">
            <v>0.76</v>
          </cell>
          <cell r="P49">
            <v>22.5</v>
          </cell>
          <cell r="Q49">
            <v>0.0865384615384615</v>
          </cell>
          <cell r="R49">
            <v>0</v>
          </cell>
          <cell r="S49">
            <v>0.022338</v>
          </cell>
          <cell r="T49">
            <v>0.05</v>
          </cell>
          <cell r="U49">
            <v>0</v>
          </cell>
          <cell r="V49">
            <v>3.1236956852071</v>
          </cell>
          <cell r="W49">
            <v>2.87</v>
          </cell>
          <cell r="X49">
            <v>0.2536956852071</v>
          </cell>
          <cell r="Y49">
            <v>0.0160066808802103</v>
          </cell>
          <cell r="Z49">
            <v>0.0277038707542102</v>
          </cell>
          <cell r="AA49">
            <v>0.0708846153846154</v>
          </cell>
          <cell r="AB49">
            <v>0.0226925483555597</v>
          </cell>
          <cell r="AC49">
            <v>0.00715114475004277</v>
          </cell>
          <cell r="AD49">
            <v>0</v>
          </cell>
          <cell r="AE49">
            <v>0.478371722406765</v>
          </cell>
          <cell r="AF49">
            <v>68310</v>
          </cell>
          <cell r="AG49">
            <v>2.75258461538462</v>
          </cell>
        </row>
        <row r="50">
          <cell r="B50" t="str">
            <v>SHT0010665</v>
          </cell>
          <cell r="C50" t="str">
            <v>阻尼调节手柄</v>
          </cell>
          <cell r="D50" t="str">
            <v>PA6+GF30</v>
          </cell>
          <cell r="E50">
            <v>0.015</v>
          </cell>
          <cell r="F50">
            <v>0.01575</v>
          </cell>
          <cell r="G50">
            <v>13.7168</v>
          </cell>
          <cell r="H50">
            <v>0.98</v>
          </cell>
          <cell r="I50">
            <v>0.220448571428571</v>
          </cell>
          <cell r="J50" t="str">
            <v>MA1600IIS/570</v>
          </cell>
          <cell r="K50">
            <v>48</v>
          </cell>
          <cell r="L50">
            <v>75</v>
          </cell>
          <cell r="M50">
            <v>2</v>
          </cell>
          <cell r="N50">
            <v>48.5</v>
          </cell>
          <cell r="O50">
            <v>0.76</v>
          </cell>
          <cell r="P50">
            <v>22.5</v>
          </cell>
          <cell r="Q50">
            <v>0.234375</v>
          </cell>
          <cell r="R50">
            <v>0</v>
          </cell>
          <cell r="S50">
            <v>0.0293483333333333</v>
          </cell>
          <cell r="T50">
            <v>0.0666666666666667</v>
          </cell>
          <cell r="U50">
            <v>0</v>
          </cell>
          <cell r="V50">
            <v>0.828618101311953</v>
          </cell>
          <cell r="W50">
            <v>1.09</v>
          </cell>
          <cell r="X50">
            <v>-0.261381898688047</v>
          </cell>
          <cell r="Y50">
            <v>0.0804552381381883</v>
          </cell>
          <cell r="Z50">
            <v>0.282850446579568</v>
          </cell>
          <cell r="AA50">
            <v>0.191979166666667</v>
          </cell>
          <cell r="AB50">
            <v>0.231685943576065</v>
          </cell>
          <cell r="AC50">
            <v>0.0354184072093839</v>
          </cell>
          <cell r="AD50">
            <v>0</v>
          </cell>
          <cell r="AE50">
            <v>0.733956365327363</v>
          </cell>
          <cell r="AF50">
            <v>10533</v>
          </cell>
          <cell r="AG50">
            <v>1.06621910714286</v>
          </cell>
        </row>
        <row r="51">
          <cell r="B51" t="str">
            <v>SHT0010663</v>
          </cell>
          <cell r="C51" t="str">
            <v>阻尼调节底座</v>
          </cell>
          <cell r="D51" t="str">
            <v>POM</v>
          </cell>
          <cell r="E51">
            <v>0</v>
          </cell>
          <cell r="F51">
            <v>0.01625</v>
          </cell>
          <cell r="G51">
            <v>15.3097</v>
          </cell>
          <cell r="H51">
            <v>0.95</v>
          </cell>
          <cell r="I51">
            <v>0.261876447368421</v>
          </cell>
          <cell r="J51" t="str">
            <v>HTF120/TJ</v>
          </cell>
          <cell r="K51">
            <v>65</v>
          </cell>
          <cell r="L51">
            <v>55.3846153846154</v>
          </cell>
          <cell r="M51">
            <v>2</v>
          </cell>
          <cell r="N51">
            <v>27.15</v>
          </cell>
          <cell r="O51">
            <v>0.76</v>
          </cell>
          <cell r="P51">
            <v>22.5</v>
          </cell>
          <cell r="Q51">
            <v>0.173076923076923</v>
          </cell>
          <cell r="R51">
            <v>0</v>
          </cell>
          <cell r="S51">
            <v>0.022338</v>
          </cell>
          <cell r="T51">
            <v>0.05</v>
          </cell>
          <cell r="U51">
            <v>0</v>
          </cell>
          <cell r="V51">
            <v>0.673274367249094</v>
          </cell>
          <cell r="W51">
            <v>0.76</v>
          </cell>
          <cell r="X51">
            <v>-0.0867256327509056</v>
          </cell>
          <cell r="Y51">
            <v>0.0742639292867974</v>
          </cell>
          <cell r="Z51">
            <v>0.257067447531222</v>
          </cell>
          <cell r="AA51">
            <v>0.0793615384615385</v>
          </cell>
          <cell r="AB51">
            <v>0.117873993607983</v>
          </cell>
          <cell r="AC51">
            <v>0.0331781530481696</v>
          </cell>
          <cell r="AD51">
            <v>0</v>
          </cell>
          <cell r="AE51">
            <v>0.611040520615077</v>
          </cell>
          <cell r="AF51">
            <v>10565</v>
          </cell>
          <cell r="AG51">
            <v>0.843810363360324</v>
          </cell>
        </row>
        <row r="52">
          <cell r="B52" t="str">
            <v>SHT0011473</v>
          </cell>
          <cell r="C52" t="str">
            <v>水平减震调节底座</v>
          </cell>
          <cell r="D52" t="str">
            <v>POM</v>
          </cell>
          <cell r="E52">
            <v>0.014</v>
          </cell>
          <cell r="F52">
            <v>0.0147</v>
          </cell>
          <cell r="G52">
            <v>15.3097</v>
          </cell>
          <cell r="H52">
            <v>0.95</v>
          </cell>
          <cell r="I52">
            <v>0.236897463157895</v>
          </cell>
          <cell r="J52" t="str">
            <v>HTF120/TJ</v>
          </cell>
          <cell r="K52">
            <v>55.3846153846154</v>
          </cell>
          <cell r="L52">
            <v>65</v>
          </cell>
          <cell r="M52">
            <v>2</v>
          </cell>
          <cell r="N52">
            <v>27.15</v>
          </cell>
          <cell r="O52">
            <v>0.76</v>
          </cell>
          <cell r="P52">
            <v>22.5</v>
          </cell>
          <cell r="Q52">
            <v>0.203125</v>
          </cell>
          <cell r="R52">
            <v>0</v>
          </cell>
          <cell r="S52">
            <v>0.0375736</v>
          </cell>
          <cell r="T52">
            <v>0.08</v>
          </cell>
          <cell r="U52">
            <v>0</v>
          </cell>
          <cell r="V52">
            <v>0.740531359584488</v>
          </cell>
          <cell r="W52">
            <v>0.76</v>
          </cell>
          <cell r="X52">
            <v>-0.0194686404155124</v>
          </cell>
          <cell r="Y52">
            <v>0.108030536404141</v>
          </cell>
          <cell r="Z52">
            <v>0.274296283838639</v>
          </cell>
          <cell r="AA52">
            <v>0.0931395833333333</v>
          </cell>
          <cell r="AB52">
            <v>0.125773989349477</v>
          </cell>
          <cell r="AC52">
            <v>0.0507387020329329</v>
          </cell>
          <cell r="AD52">
            <v>0</v>
          </cell>
          <cell r="AE52">
            <v>0.680097999778405</v>
          </cell>
          <cell r="AF52">
            <v>0</v>
          </cell>
          <cell r="AG52">
            <v>0.917316669736842</v>
          </cell>
        </row>
        <row r="53">
          <cell r="B53" t="str">
            <v>SHT0010664</v>
          </cell>
          <cell r="C53" t="str">
            <v>阻尼调节旋转块</v>
          </cell>
          <cell r="D53" t="str">
            <v>PA6+GF30</v>
          </cell>
          <cell r="E53">
            <v>0.008</v>
          </cell>
          <cell r="F53">
            <v>0.00848</v>
          </cell>
          <cell r="G53">
            <v>13.7168</v>
          </cell>
          <cell r="H53">
            <v>0.99</v>
          </cell>
          <cell r="I53">
            <v>0.117493397979798</v>
          </cell>
          <cell r="J53" t="str">
            <v>MA2000/700</v>
          </cell>
          <cell r="K53">
            <v>55.3846153846154</v>
          </cell>
          <cell r="L53">
            <v>65</v>
          </cell>
          <cell r="M53">
            <v>2</v>
          </cell>
          <cell r="N53">
            <v>39.75</v>
          </cell>
          <cell r="O53">
            <v>0.76</v>
          </cell>
          <cell r="P53">
            <v>22.5</v>
          </cell>
          <cell r="Q53">
            <v>0.203125</v>
          </cell>
          <cell r="R53">
            <v>0</v>
          </cell>
          <cell r="S53">
            <v>0.0286233333333333</v>
          </cell>
          <cell r="T53">
            <v>0.0666666666666667</v>
          </cell>
          <cell r="U53">
            <v>0</v>
          </cell>
          <cell r="V53">
            <v>0.607664857835935</v>
          </cell>
          <cell r="W53">
            <v>0.72</v>
          </cell>
          <cell r="X53">
            <v>-0.112335142164065</v>
          </cell>
          <cell r="Y53">
            <v>0.109709597003989</v>
          </cell>
          <cell r="Z53">
            <v>0.334271428371529</v>
          </cell>
          <cell r="AA53">
            <v>0.136364583333333</v>
          </cell>
          <cell r="AB53">
            <v>0.224407552246752</v>
          </cell>
          <cell r="AC53">
            <v>0.0471038154736626</v>
          </cell>
          <cell r="AD53">
            <v>0</v>
          </cell>
          <cell r="AE53">
            <v>0.806647699855106</v>
          </cell>
          <cell r="AF53">
            <v>9608</v>
          </cell>
          <cell r="AG53">
            <v>0.780764471969697</v>
          </cell>
        </row>
        <row r="54">
          <cell r="B54" t="str">
            <v>SHT0012891</v>
          </cell>
          <cell r="C54" t="str">
            <v>升降调节手柄</v>
          </cell>
          <cell r="D54" t="str">
            <v>PA6+GF30</v>
          </cell>
          <cell r="E54">
            <v>0.052</v>
          </cell>
          <cell r="F54">
            <v>0.05616</v>
          </cell>
          <cell r="G54">
            <v>13.7168</v>
          </cell>
          <cell r="H54">
            <v>0.98</v>
          </cell>
          <cell r="I54">
            <v>0.786056620408163</v>
          </cell>
          <cell r="J54" t="str">
            <v>MA3200/1700</v>
          </cell>
          <cell r="K54">
            <v>48</v>
          </cell>
          <cell r="L54">
            <v>75</v>
          </cell>
          <cell r="M54">
            <v>2</v>
          </cell>
          <cell r="N54">
            <v>75.9</v>
          </cell>
          <cell r="O54">
            <v>0.76</v>
          </cell>
          <cell r="P54">
            <v>22.5</v>
          </cell>
          <cell r="Q54">
            <v>0.234375</v>
          </cell>
          <cell r="R54">
            <v>0</v>
          </cell>
          <cell r="S54">
            <v>0.097224</v>
          </cell>
          <cell r="T54">
            <v>0.2</v>
          </cell>
          <cell r="U54">
            <v>0.3</v>
          </cell>
          <cell r="V54">
            <v>2.09331045270721</v>
          </cell>
          <cell r="W54">
            <v>3.15</v>
          </cell>
          <cell r="X54">
            <v>-1.05668954729279</v>
          </cell>
          <cell r="Y54">
            <v>0.0955424455753073</v>
          </cell>
          <cell r="Z54">
            <v>0.111963803408563</v>
          </cell>
          <cell r="AA54">
            <v>0.3004375</v>
          </cell>
          <cell r="AB54">
            <v>0.143522667462657</v>
          </cell>
          <cell r="AC54">
            <v>0.0464450936430684</v>
          </cell>
          <cell r="AD54">
            <v>0.143313668362961</v>
          </cell>
          <cell r="AE54">
            <v>0.624491140627716</v>
          </cell>
          <cell r="AF54">
            <v>19664</v>
          </cell>
          <cell r="AG54">
            <v>2.57852768061225</v>
          </cell>
        </row>
        <row r="55">
          <cell r="B55" t="str">
            <v>SHT0012897</v>
          </cell>
          <cell r="C55" t="str">
            <v>右升降调节手柄</v>
          </cell>
          <cell r="D55" t="str">
            <v>PA6+GF30</v>
          </cell>
          <cell r="E55">
            <v>0.052</v>
          </cell>
          <cell r="F55">
            <v>0.05616</v>
          </cell>
          <cell r="G55">
            <v>13.7168</v>
          </cell>
          <cell r="H55">
            <v>0.98</v>
          </cell>
          <cell r="I55">
            <v>0.786056620408163</v>
          </cell>
          <cell r="J55" t="str">
            <v>MA3200/1700</v>
          </cell>
          <cell r="K55">
            <v>48</v>
          </cell>
          <cell r="L55">
            <v>75</v>
          </cell>
          <cell r="M55">
            <v>2</v>
          </cell>
          <cell r="N55">
            <v>75.9</v>
          </cell>
          <cell r="O55">
            <v>0.76</v>
          </cell>
          <cell r="P55">
            <v>22.5</v>
          </cell>
          <cell r="Q55">
            <v>0.234375</v>
          </cell>
          <cell r="R55">
            <v>0</v>
          </cell>
          <cell r="S55">
            <v>0.106571111111111</v>
          </cell>
          <cell r="T55">
            <v>0.222222222222222</v>
          </cell>
          <cell r="U55">
            <v>0.3</v>
          </cell>
          <cell r="V55">
            <v>2.12487978604054</v>
          </cell>
          <cell r="W55">
            <v>3.15</v>
          </cell>
          <cell r="X55">
            <v>-1.02512021395946</v>
          </cell>
          <cell r="Y55">
            <v>0.104581079683716</v>
          </cell>
          <cell r="Z55">
            <v>0.110300357478919</v>
          </cell>
          <cell r="AA55">
            <v>0.3004375</v>
          </cell>
          <cell r="AB55">
            <v>0.141390351573643</v>
          </cell>
          <cell r="AC55">
            <v>0.0501539483839195</v>
          </cell>
          <cell r="AD55">
            <v>0.141184457573016</v>
          </cell>
          <cell r="AE55">
            <v>0.630070074753317</v>
          </cell>
          <cell r="AF55">
            <v>0</v>
          </cell>
          <cell r="AG55">
            <v>2.61009701394558</v>
          </cell>
        </row>
        <row r="56">
          <cell r="B56" t="str">
            <v>SHT0012892</v>
          </cell>
          <cell r="C56" t="str">
            <v>升降调节手柄底座</v>
          </cell>
          <cell r="D56" t="str">
            <v>PA6+GF30</v>
          </cell>
          <cell r="E56">
            <v>0.031627</v>
          </cell>
          <cell r="F56">
            <v>0.03257581</v>
          </cell>
          <cell r="G56">
            <v>13.7168</v>
          </cell>
          <cell r="H56">
            <v>0.96</v>
          </cell>
          <cell r="I56">
            <v>0.465454031883333</v>
          </cell>
          <cell r="J56" t="str">
            <v>MA3200/1700</v>
          </cell>
          <cell r="K56">
            <v>45</v>
          </cell>
          <cell r="L56">
            <v>80</v>
          </cell>
          <cell r="M56">
            <v>2</v>
          </cell>
          <cell r="N56">
            <v>75.9</v>
          </cell>
          <cell r="O56">
            <v>0.76</v>
          </cell>
          <cell r="P56">
            <v>22.5</v>
          </cell>
          <cell r="Q56">
            <v>0.25</v>
          </cell>
          <cell r="R56">
            <v>0</v>
          </cell>
          <cell r="S56">
            <v>0.084124</v>
          </cell>
          <cell r="T56">
            <v>0.2</v>
          </cell>
          <cell r="U56">
            <v>0</v>
          </cell>
          <cell r="V56">
            <v>1.48190730769844</v>
          </cell>
          <cell r="W56">
            <v>3.31</v>
          </cell>
          <cell r="X56">
            <v>-1.82809269230156</v>
          </cell>
          <cell r="Y56">
            <v>0.134961207736145</v>
          </cell>
          <cell r="Z56">
            <v>0.168701509670181</v>
          </cell>
          <cell r="AA56">
            <v>0.320466666666667</v>
          </cell>
          <cell r="AB56">
            <v>0.21625284186255</v>
          </cell>
          <cell r="AC56">
            <v>0.0567673831979773</v>
          </cell>
          <cell r="AD56">
            <v>0</v>
          </cell>
          <cell r="AE56">
            <v>0.685908808556836</v>
          </cell>
          <cell r="AF56">
            <v>58120</v>
          </cell>
          <cell r="AG56">
            <v>1.838005047825</v>
          </cell>
        </row>
        <row r="57">
          <cell r="B57" t="str">
            <v>SHT0012898</v>
          </cell>
          <cell r="C57" t="str">
            <v>右升降调节手柄底座</v>
          </cell>
          <cell r="D57" t="str">
            <v>PA6+GF30</v>
          </cell>
          <cell r="E57">
            <v>0.078</v>
          </cell>
          <cell r="F57">
            <v>0.0819</v>
          </cell>
          <cell r="G57">
            <v>13.7168</v>
          </cell>
          <cell r="H57">
            <v>0.96</v>
          </cell>
          <cell r="I57">
            <v>1.1702145</v>
          </cell>
          <cell r="J57" t="str">
            <v>MA3200/1700</v>
          </cell>
          <cell r="K57">
            <v>45</v>
          </cell>
          <cell r="L57">
            <v>80</v>
          </cell>
          <cell r="M57">
            <v>2</v>
          </cell>
          <cell r="N57">
            <v>75.9</v>
          </cell>
          <cell r="O57">
            <v>0.76</v>
          </cell>
          <cell r="P57">
            <v>22.5</v>
          </cell>
          <cell r="Q57">
            <v>0.25</v>
          </cell>
          <cell r="R57">
            <v>0</v>
          </cell>
          <cell r="S57">
            <v>0.084124</v>
          </cell>
          <cell r="T57">
            <v>0.2</v>
          </cell>
          <cell r="U57">
            <v>0</v>
          </cell>
          <cell r="V57">
            <v>2.29678659895833</v>
          </cell>
          <cell r="W57">
            <v>3.31</v>
          </cell>
          <cell r="X57">
            <v>-1.01321340104167</v>
          </cell>
          <cell r="Y57">
            <v>0.0870781813559459</v>
          </cell>
          <cell r="Z57">
            <v>0.108847726694932</v>
          </cell>
          <cell r="AA57">
            <v>0.320466666666667</v>
          </cell>
          <cell r="AB57">
            <v>0.139528272592677</v>
          </cell>
          <cell r="AC57">
            <v>0.036626824641938</v>
          </cell>
          <cell r="AD57">
            <v>0</v>
          </cell>
          <cell r="AE57">
            <v>0.490499247718212</v>
          </cell>
          <cell r="AF57">
            <v>0</v>
          </cell>
          <cell r="AG57">
            <v>2.89514575</v>
          </cell>
        </row>
        <row r="58">
          <cell r="B58" t="str">
            <v>SHT0012893</v>
          </cell>
          <cell r="C58" t="str">
            <v>左可回位机构卡轮</v>
          </cell>
          <cell r="D58" t="str">
            <v>PPS</v>
          </cell>
          <cell r="E58">
            <v>0.015</v>
          </cell>
          <cell r="F58">
            <v>0.021</v>
          </cell>
          <cell r="G58">
            <v>60.177</v>
          </cell>
          <cell r="H58">
            <v>0.65</v>
          </cell>
          <cell r="I58">
            <v>1.94418</v>
          </cell>
          <cell r="J58" t="str">
            <v>MA3200/1700</v>
          </cell>
          <cell r="K58">
            <v>36</v>
          </cell>
          <cell r="L58">
            <v>100</v>
          </cell>
          <cell r="M58">
            <v>2</v>
          </cell>
          <cell r="N58">
            <v>75.9</v>
          </cell>
          <cell r="O58">
            <v>0.76</v>
          </cell>
          <cell r="P58">
            <v>22.5</v>
          </cell>
          <cell r="Q58">
            <v>0.3125</v>
          </cell>
          <cell r="R58">
            <v>0</v>
          </cell>
          <cell r="S58">
            <v>0.044676</v>
          </cell>
          <cell r="T58">
            <v>0.1</v>
          </cell>
          <cell r="U58">
            <v>0</v>
          </cell>
          <cell r="V58">
            <v>4.68246415384615</v>
          </cell>
          <cell r="W58">
            <v>2.52</v>
          </cell>
          <cell r="X58">
            <v>2.16246415384615</v>
          </cell>
          <cell r="Y58">
            <v>0.0213562766770698</v>
          </cell>
          <cell r="Z58">
            <v>0.0667383646158431</v>
          </cell>
          <cell r="AA58">
            <v>0.400583333333333</v>
          </cell>
          <cell r="AB58">
            <v>0.0855496849888954</v>
          </cell>
          <cell r="AC58">
            <v>0.0095411301682477</v>
          </cell>
          <cell r="AD58">
            <v>0</v>
          </cell>
          <cell r="AE58">
            <v>0.584795540099744</v>
          </cell>
        </row>
        <row r="58">
          <cell r="AG58">
            <v>4.130571</v>
          </cell>
        </row>
        <row r="59">
          <cell r="B59" t="str">
            <v>SHT0012899</v>
          </cell>
          <cell r="C59" t="str">
            <v>右可回位机构卡轮</v>
          </cell>
          <cell r="D59" t="str">
            <v>PPS</v>
          </cell>
          <cell r="E59">
            <v>0.015</v>
          </cell>
          <cell r="F59">
            <v>0.021</v>
          </cell>
          <cell r="G59">
            <v>60.177</v>
          </cell>
          <cell r="H59">
            <v>0.65</v>
          </cell>
          <cell r="I59">
            <v>1.94418</v>
          </cell>
          <cell r="J59" t="str">
            <v>MA3200/1700</v>
          </cell>
          <cell r="K59">
            <v>36</v>
          </cell>
          <cell r="L59">
            <v>100</v>
          </cell>
          <cell r="M59">
            <v>2</v>
          </cell>
          <cell r="N59">
            <v>75.9</v>
          </cell>
          <cell r="O59">
            <v>0.76</v>
          </cell>
          <cell r="P59">
            <v>22.5</v>
          </cell>
          <cell r="Q59">
            <v>0.3125</v>
          </cell>
          <cell r="R59">
            <v>0</v>
          </cell>
          <cell r="S59">
            <v>0.044676</v>
          </cell>
          <cell r="T59">
            <v>0.1</v>
          </cell>
          <cell r="U59">
            <v>0</v>
          </cell>
          <cell r="V59">
            <v>4.68246415384615</v>
          </cell>
          <cell r="W59">
            <v>2.52</v>
          </cell>
          <cell r="X59">
            <v>2.16246415384615</v>
          </cell>
          <cell r="Y59">
            <v>0.0213562766770698</v>
          </cell>
          <cell r="Z59">
            <v>0.0667383646158431</v>
          </cell>
          <cell r="AA59">
            <v>0.400583333333333</v>
          </cell>
          <cell r="AB59">
            <v>0.0855496849888954</v>
          </cell>
          <cell r="AC59">
            <v>0.0095411301682477</v>
          </cell>
          <cell r="AD59">
            <v>0</v>
          </cell>
          <cell r="AE59">
            <v>0.584795540099744</v>
          </cell>
        </row>
        <row r="59">
          <cell r="AG59">
            <v>4.130571</v>
          </cell>
        </row>
        <row r="60">
          <cell r="B60" t="str">
            <v>SHT0012900</v>
          </cell>
          <cell r="C60" t="str">
            <v>阻尼调节手柄</v>
          </cell>
          <cell r="D60" t="str">
            <v>ABS+PC</v>
          </cell>
          <cell r="E60">
            <v>0.047</v>
          </cell>
          <cell r="F60">
            <v>0.04935</v>
          </cell>
          <cell r="G60">
            <v>18.5841</v>
          </cell>
          <cell r="H60">
            <v>0.96</v>
          </cell>
          <cell r="I60">
            <v>0.955338890625</v>
          </cell>
          <cell r="J60" t="str">
            <v>SA3200/1700</v>
          </cell>
          <cell r="K60">
            <v>45</v>
          </cell>
          <cell r="L60">
            <v>80</v>
          </cell>
          <cell r="M60">
            <v>2</v>
          </cell>
          <cell r="N60">
            <v>67.9</v>
          </cell>
          <cell r="O60">
            <v>0.76</v>
          </cell>
          <cell r="P60">
            <v>22.5</v>
          </cell>
          <cell r="Q60">
            <v>0.25</v>
          </cell>
          <cell r="R60">
            <v>0</v>
          </cell>
          <cell r="S60">
            <v>0.106571111111111</v>
          </cell>
          <cell r="T60">
            <v>0.222222222222222</v>
          </cell>
          <cell r="U60">
            <v>0.3</v>
          </cell>
          <cell r="V60">
            <v>2.35395045339627</v>
          </cell>
          <cell r="W60">
            <v>2.88</v>
          </cell>
          <cell r="X60">
            <v>-0.526049546603733</v>
          </cell>
          <cell r="Y60">
            <v>0.0944039505596224</v>
          </cell>
          <cell r="Z60">
            <v>0.106204444379575</v>
          </cell>
          <cell r="AA60">
            <v>0.286688888888889</v>
          </cell>
          <cell r="AB60">
            <v>0.121790536616969</v>
          </cell>
          <cell r="AC60">
            <v>0.0452733025698781</v>
          </cell>
          <cell r="AD60">
            <v>0.12744533325549</v>
          </cell>
          <cell r="AE60">
            <v>0.594155055707888</v>
          </cell>
        </row>
        <row r="60">
          <cell r="AG60">
            <v>2.86683500260417</v>
          </cell>
        </row>
        <row r="61">
          <cell r="B61" t="str">
            <v>SHT0013187</v>
          </cell>
          <cell r="C61" t="str">
            <v>阻尼器调节手柄</v>
          </cell>
          <cell r="D61" t="str">
            <v>ABS+PC</v>
          </cell>
          <cell r="E61">
            <v>0.047</v>
          </cell>
          <cell r="F61">
            <v>0.04935</v>
          </cell>
          <cell r="G61">
            <v>18.5841</v>
          </cell>
          <cell r="H61">
            <v>0.96</v>
          </cell>
          <cell r="I61">
            <v>0.955338890625</v>
          </cell>
          <cell r="J61" t="str">
            <v>SA3200/1700</v>
          </cell>
          <cell r="K61">
            <v>45</v>
          </cell>
          <cell r="L61">
            <v>80</v>
          </cell>
          <cell r="M61">
            <v>2</v>
          </cell>
          <cell r="N61">
            <v>67.9</v>
          </cell>
          <cell r="O61">
            <v>0.76</v>
          </cell>
          <cell r="P61">
            <v>22.5</v>
          </cell>
          <cell r="Q61">
            <v>0.25</v>
          </cell>
          <cell r="R61">
            <v>0</v>
          </cell>
          <cell r="S61">
            <v>0.106571111111111</v>
          </cell>
          <cell r="T61">
            <v>0.222222222222222</v>
          </cell>
          <cell r="U61">
            <v>0.3</v>
          </cell>
          <cell r="V61">
            <v>2.35395045339627</v>
          </cell>
          <cell r="W61">
            <v>2.88</v>
          </cell>
          <cell r="X61">
            <v>-0.526049546603733</v>
          </cell>
          <cell r="Y61">
            <v>0.0944039505596224</v>
          </cell>
          <cell r="Z61">
            <v>0.106204444379575</v>
          </cell>
          <cell r="AA61">
            <v>0.286688888888889</v>
          </cell>
          <cell r="AB61">
            <v>0.121790536616969</v>
          </cell>
          <cell r="AC61">
            <v>0.0452733025698781</v>
          </cell>
          <cell r="AD61">
            <v>0.12744533325549</v>
          </cell>
          <cell r="AE61">
            <v>0.594155055707888</v>
          </cell>
        </row>
        <row r="61">
          <cell r="AG61">
            <v>2.86683500260417</v>
          </cell>
        </row>
        <row r="62">
          <cell r="B62" t="str">
            <v>SHT0012901</v>
          </cell>
          <cell r="C62" t="str">
            <v>阻尼调节底座</v>
          </cell>
          <cell r="D62" t="str">
            <v>PA6+GF30</v>
          </cell>
          <cell r="E62">
            <v>0.022</v>
          </cell>
          <cell r="F62">
            <v>0.0231</v>
          </cell>
          <cell r="G62">
            <v>13.7168</v>
          </cell>
          <cell r="H62">
            <v>0.96</v>
          </cell>
          <cell r="I62">
            <v>0.3300605</v>
          </cell>
          <cell r="J62" t="str">
            <v>MA3200/1700</v>
          </cell>
          <cell r="K62">
            <v>48</v>
          </cell>
          <cell r="L62">
            <v>75</v>
          </cell>
          <cell r="M62">
            <v>2</v>
          </cell>
          <cell r="N62">
            <v>75.9</v>
          </cell>
          <cell r="O62">
            <v>0.76</v>
          </cell>
          <cell r="P62">
            <v>22.5</v>
          </cell>
          <cell r="Q62">
            <v>0.234375</v>
          </cell>
          <cell r="R62">
            <v>0</v>
          </cell>
          <cell r="S62">
            <v>0.084124</v>
          </cell>
          <cell r="T62">
            <v>0.2</v>
          </cell>
          <cell r="U62">
            <v>0</v>
          </cell>
          <cell r="V62">
            <v>1.28413340625</v>
          </cell>
          <cell r="W62">
            <v>1.31</v>
          </cell>
          <cell r="X62">
            <v>-0.02586659375</v>
          </cell>
          <cell r="Y62">
            <v>0.155747057919824</v>
          </cell>
          <cell r="Z62">
            <v>0.182516083499794</v>
          </cell>
          <cell r="AA62">
            <v>0.3004375</v>
          </cell>
          <cell r="AB62">
            <v>0.233961283568936</v>
          </cell>
          <cell r="AC62">
            <v>0.0655103275022365</v>
          </cell>
          <cell r="AD62">
            <v>0</v>
          </cell>
          <cell r="AE62">
            <v>0.742970240947269</v>
          </cell>
        </row>
        <row r="62">
          <cell r="AG62">
            <v>1.5814335</v>
          </cell>
        </row>
        <row r="63">
          <cell r="B63" t="str">
            <v>SHT0013001</v>
          </cell>
          <cell r="C63" t="str">
            <v>可回位机构弹簧座</v>
          </cell>
          <cell r="D63" t="str">
            <v>PPS</v>
          </cell>
          <cell r="E63">
            <v>0.006</v>
          </cell>
          <cell r="F63">
            <v>0.0084</v>
          </cell>
          <cell r="G63">
            <v>60.177</v>
          </cell>
          <cell r="H63">
            <v>0.7</v>
          </cell>
          <cell r="I63">
            <v>0.722124</v>
          </cell>
          <cell r="J63" t="str">
            <v>HTF120/TJ</v>
          </cell>
          <cell r="K63">
            <v>37.8947368421053</v>
          </cell>
          <cell r="L63">
            <v>94.9999999999999</v>
          </cell>
          <cell r="M63">
            <v>2</v>
          </cell>
          <cell r="N63">
            <v>27.15</v>
          </cell>
          <cell r="O63">
            <v>0.76</v>
          </cell>
          <cell r="P63">
            <v>22.5</v>
          </cell>
          <cell r="Q63">
            <v>0.296875</v>
          </cell>
          <cell r="R63">
            <v>0</v>
          </cell>
          <cell r="S63">
            <v>0.0146026666666667</v>
          </cell>
          <cell r="T63">
            <v>0.0333333333333333</v>
          </cell>
          <cell r="U63">
            <v>0</v>
          </cell>
          <cell r="V63">
            <v>1.87963593214286</v>
          </cell>
          <cell r="W63">
            <v>1.16</v>
          </cell>
          <cell r="X63">
            <v>0.719635932142857</v>
          </cell>
          <cell r="Y63">
            <v>0.0177339306848279</v>
          </cell>
          <cell r="Z63">
            <v>0.157942820161749</v>
          </cell>
          <cell r="AA63">
            <v>0.136127083333333</v>
          </cell>
          <cell r="AB63">
            <v>0.0724220478048336</v>
          </cell>
          <cell r="AC63">
            <v>0.00776888035440943</v>
          </cell>
          <cell r="AD63">
            <v>0</v>
          </cell>
          <cell r="AE63">
            <v>0.61581709114448</v>
          </cell>
        </row>
        <row r="63">
          <cell r="AG63">
            <v>1.780625125</v>
          </cell>
        </row>
        <row r="64">
          <cell r="B64" t="str">
            <v>SHT0013002</v>
          </cell>
          <cell r="C64" t="str">
            <v>外部棘爪滚轮</v>
          </cell>
          <cell r="D64" t="str">
            <v>POM</v>
          </cell>
          <cell r="E64">
            <v>0.002</v>
          </cell>
          <cell r="F64">
            <v>0.0026</v>
          </cell>
          <cell r="G64">
            <v>15.3097</v>
          </cell>
          <cell r="H64">
            <v>0.95</v>
          </cell>
          <cell r="I64">
            <v>0.0419002315789474</v>
          </cell>
          <cell r="J64" t="str">
            <v>HTF86/TJ</v>
          </cell>
          <cell r="K64">
            <v>72</v>
          </cell>
          <cell r="L64">
            <v>50</v>
          </cell>
          <cell r="M64">
            <v>3</v>
          </cell>
          <cell r="N64">
            <v>21.2</v>
          </cell>
          <cell r="O64">
            <v>0.76</v>
          </cell>
          <cell r="P64">
            <v>22.5</v>
          </cell>
          <cell r="Q64">
            <v>0.104166666666667</v>
          </cell>
          <cell r="R64">
            <v>0</v>
          </cell>
          <cell r="S64">
            <v>0.00143116666666667</v>
          </cell>
          <cell r="T64">
            <v>0.00333333333333333</v>
          </cell>
          <cell r="U64">
            <v>0</v>
          </cell>
          <cell r="V64">
            <v>0.219009916780548</v>
          </cell>
          <cell r="W64">
            <v>0.2</v>
          </cell>
          <cell r="X64">
            <v>0.0190099167805483</v>
          </cell>
          <cell r="Y64">
            <v>0.0152200109581037</v>
          </cell>
          <cell r="Z64">
            <v>0.475625342440743</v>
          </cell>
          <cell r="AA64">
            <v>0.0372962962962963</v>
          </cell>
          <cell r="AB64">
            <v>0.170295011497894</v>
          </cell>
          <cell r="AC64">
            <v>0.00653471170486186</v>
          </cell>
          <cell r="AD64">
            <v>0</v>
          </cell>
          <cell r="AE64">
            <v>0.808683404866401</v>
          </cell>
        </row>
        <row r="64">
          <cell r="AG64">
            <v>0.279809291812866</v>
          </cell>
        </row>
        <row r="65">
          <cell r="B65" t="str">
            <v>SHT0013003</v>
          </cell>
          <cell r="C65" t="str">
            <v>外部棘爪底座</v>
          </cell>
          <cell r="D65" t="str">
            <v>POM</v>
          </cell>
          <cell r="E65">
            <v>0.001</v>
          </cell>
          <cell r="F65">
            <v>0.0013</v>
          </cell>
          <cell r="G65">
            <v>15.3097</v>
          </cell>
          <cell r="H65">
            <v>0.95</v>
          </cell>
          <cell r="I65">
            <v>0.0209501157894737</v>
          </cell>
          <cell r="J65" t="str">
            <v>HTF86/TJ</v>
          </cell>
          <cell r="K65">
            <v>72</v>
          </cell>
          <cell r="L65">
            <v>50</v>
          </cell>
          <cell r="M65">
            <v>3</v>
          </cell>
          <cell r="N65">
            <v>21.2</v>
          </cell>
          <cell r="O65">
            <v>0.76</v>
          </cell>
          <cell r="P65">
            <v>22.5</v>
          </cell>
          <cell r="Q65">
            <v>0.104166666666667</v>
          </cell>
          <cell r="R65">
            <v>0</v>
          </cell>
          <cell r="S65">
            <v>0.00143116666666667</v>
          </cell>
          <cell r="T65">
            <v>0.00333333333333333</v>
          </cell>
          <cell r="U65">
            <v>0</v>
          </cell>
          <cell r="V65">
            <v>0.194531360437058</v>
          </cell>
          <cell r="W65">
            <v>0.17</v>
          </cell>
          <cell r="X65">
            <v>0.0245313604370579</v>
          </cell>
          <cell r="Y65">
            <v>0.0171351977688546</v>
          </cell>
          <cell r="Z65">
            <v>0.535474930276709</v>
          </cell>
          <cell r="AA65">
            <v>0.0372962962962963</v>
          </cell>
          <cell r="AB65">
            <v>0.191723823924851</v>
          </cell>
          <cell r="AC65">
            <v>0.00735699716205776</v>
          </cell>
          <cell r="AD65">
            <v>0</v>
          </cell>
          <cell r="AE65">
            <v>0.892304686800089</v>
          </cell>
        </row>
        <row r="65">
          <cell r="AG65">
            <v>0.248384118128655</v>
          </cell>
        </row>
        <row r="66">
          <cell r="B66" t="str">
            <v>SHT0013004</v>
          </cell>
          <cell r="C66" t="str">
            <v>外部棘爪盖板</v>
          </cell>
          <cell r="D66" t="str">
            <v>POM</v>
          </cell>
          <cell r="E66">
            <v>0.002</v>
          </cell>
          <cell r="F66">
            <v>0.0026</v>
          </cell>
          <cell r="G66">
            <v>15.3097</v>
          </cell>
          <cell r="H66">
            <v>0.95</v>
          </cell>
          <cell r="I66">
            <v>0.0419002315789474</v>
          </cell>
          <cell r="J66" t="str">
            <v>HTF86/TJ</v>
          </cell>
          <cell r="K66">
            <v>72</v>
          </cell>
          <cell r="L66">
            <v>50</v>
          </cell>
          <cell r="M66">
            <v>3</v>
          </cell>
          <cell r="N66">
            <v>21.2</v>
          </cell>
          <cell r="O66">
            <v>0.76</v>
          </cell>
          <cell r="P66">
            <v>22.5</v>
          </cell>
          <cell r="Q66">
            <v>0.104166666666667</v>
          </cell>
          <cell r="R66">
            <v>0</v>
          </cell>
          <cell r="S66">
            <v>0.00143116666666667</v>
          </cell>
          <cell r="T66">
            <v>0.00333333333333333</v>
          </cell>
          <cell r="U66">
            <v>0</v>
          </cell>
          <cell r="V66">
            <v>0.219009916780548</v>
          </cell>
          <cell r="W66">
            <v>0.2</v>
          </cell>
          <cell r="X66">
            <v>0.0190099167805483</v>
          </cell>
          <cell r="Y66">
            <v>0.0152200109581037</v>
          </cell>
          <cell r="Z66">
            <v>0.475625342440743</v>
          </cell>
          <cell r="AA66">
            <v>0.0372962962962963</v>
          </cell>
          <cell r="AB66">
            <v>0.170295011497894</v>
          </cell>
          <cell r="AC66">
            <v>0.00653471170486186</v>
          </cell>
          <cell r="AD66">
            <v>0</v>
          </cell>
          <cell r="AE66">
            <v>0.808683404866401</v>
          </cell>
        </row>
        <row r="66">
          <cell r="AG66">
            <v>0.279809291812866</v>
          </cell>
        </row>
        <row r="67">
          <cell r="B67" t="str">
            <v>SHT0011965</v>
          </cell>
          <cell r="C67" t="str">
            <v>升降气阀手柄</v>
          </cell>
          <cell r="D67" t="str">
            <v>ABS+PC</v>
          </cell>
          <cell r="E67">
            <v>0.052</v>
          </cell>
          <cell r="F67">
            <v>0.0546</v>
          </cell>
          <cell r="G67">
            <v>18.5841</v>
          </cell>
          <cell r="H67">
            <v>0.96</v>
          </cell>
          <cell r="I67">
            <v>1.0569706875</v>
          </cell>
          <cell r="J67" t="str">
            <v>SA3200/1700</v>
          </cell>
          <cell r="K67">
            <v>48</v>
          </cell>
          <cell r="L67">
            <v>75</v>
          </cell>
          <cell r="M67">
            <v>2</v>
          </cell>
          <cell r="N67">
            <v>67.9</v>
          </cell>
          <cell r="O67">
            <v>0.76</v>
          </cell>
          <cell r="P67">
            <v>22.5</v>
          </cell>
          <cell r="Q67">
            <v>0.234375</v>
          </cell>
          <cell r="R67">
            <v>0</v>
          </cell>
          <cell r="S67">
            <v>0.106571111111111</v>
          </cell>
          <cell r="T67">
            <v>0.222222222222222</v>
          </cell>
          <cell r="U67">
            <v>0.3</v>
          </cell>
          <cell r="V67">
            <v>2.43267806054687</v>
          </cell>
          <cell r="W67">
            <v>3.44</v>
          </cell>
          <cell r="X67">
            <v>-1.00732193945313</v>
          </cell>
          <cell r="Y67">
            <v>0.0913488002486715</v>
          </cell>
          <cell r="Z67">
            <v>0.0963444377622708</v>
          </cell>
          <cell r="AA67">
            <v>0.268770833333333</v>
          </cell>
          <cell r="AB67">
            <v>0.11048351925076</v>
          </cell>
          <cell r="AC67">
            <v>0.0438081441352554</v>
          </cell>
          <cell r="AD67">
            <v>0.123320880335707</v>
          </cell>
          <cell r="AE67">
            <v>0.565511481094876</v>
          </cell>
          <cell r="AF67">
            <v>3730</v>
          </cell>
          <cell r="AG67">
            <v>2.96896811458333</v>
          </cell>
        </row>
        <row r="68">
          <cell r="B68" t="str">
            <v>SHT0011966</v>
          </cell>
          <cell r="C68" t="str">
            <v>阻尼调调节手柄</v>
          </cell>
          <cell r="D68" t="str">
            <v>ABS+PC</v>
          </cell>
          <cell r="E68">
            <v>0.047</v>
          </cell>
          <cell r="F68">
            <v>0.04935</v>
          </cell>
          <cell r="G68">
            <v>18.5841</v>
          </cell>
          <cell r="H68">
            <v>0.96</v>
          </cell>
          <cell r="I68">
            <v>0.955338890625</v>
          </cell>
          <cell r="J68" t="str">
            <v>SA3200/1700</v>
          </cell>
          <cell r="K68">
            <v>48</v>
          </cell>
          <cell r="L68">
            <v>75</v>
          </cell>
          <cell r="M68">
            <v>2</v>
          </cell>
          <cell r="N68">
            <v>67.9</v>
          </cell>
          <cell r="O68">
            <v>0.76</v>
          </cell>
          <cell r="P68">
            <v>22.5</v>
          </cell>
          <cell r="Q68">
            <v>0.234375</v>
          </cell>
          <cell r="R68">
            <v>0</v>
          </cell>
          <cell r="S68">
            <v>0.106571111111111</v>
          </cell>
          <cell r="T68">
            <v>0.222222222222222</v>
          </cell>
          <cell r="U68">
            <v>0.3</v>
          </cell>
          <cell r="V68">
            <v>2.31516629541016</v>
          </cell>
          <cell r="W68">
            <v>2.97</v>
          </cell>
          <cell r="X68">
            <v>-0.654833704589844</v>
          </cell>
          <cell r="Y68">
            <v>0.0959854256097197</v>
          </cell>
          <cell r="Z68">
            <v>0.101234628572751</v>
          </cell>
          <cell r="AA68">
            <v>0.268770833333333</v>
          </cell>
          <cell r="AB68">
            <v>0.116091372730406</v>
          </cell>
          <cell r="AC68">
            <v>0.0460317305596533</v>
          </cell>
          <cell r="AD68">
            <v>0.129580324573122</v>
          </cell>
          <cell r="AE68">
            <v>0.587356254918288</v>
          </cell>
          <cell r="AF68">
            <v>21171</v>
          </cell>
          <cell r="AG68">
            <v>2.81652041927083</v>
          </cell>
        </row>
        <row r="69">
          <cell r="B69" t="str">
            <v>SHT0012189</v>
          </cell>
          <cell r="C69" t="str">
            <v>阻尼调节底座（左舵）</v>
          </cell>
          <cell r="D69" t="str">
            <v>PA6+GF30</v>
          </cell>
          <cell r="E69">
            <v>0.024</v>
          </cell>
          <cell r="F69">
            <v>0.0252</v>
          </cell>
          <cell r="G69">
            <v>13.7168</v>
          </cell>
          <cell r="H69">
            <v>0.98</v>
          </cell>
          <cell r="I69">
            <v>0.352717714285714</v>
          </cell>
          <cell r="J69" t="str">
            <v>MA2000/700</v>
          </cell>
          <cell r="K69">
            <v>48</v>
          </cell>
          <cell r="L69">
            <v>75</v>
          </cell>
          <cell r="M69">
            <v>1</v>
          </cell>
          <cell r="N69">
            <v>39.75</v>
          </cell>
          <cell r="O69">
            <v>0.76</v>
          </cell>
          <cell r="P69">
            <v>22.5</v>
          </cell>
          <cell r="Q69">
            <v>0.46875</v>
          </cell>
          <cell r="R69">
            <v>0</v>
          </cell>
          <cell r="S69">
            <v>0.084124</v>
          </cell>
          <cell r="T69">
            <v>0.2</v>
          </cell>
          <cell r="U69">
            <v>0</v>
          </cell>
          <cell r="V69">
            <v>1.57099368148688</v>
          </cell>
          <cell r="W69">
            <v>1.34</v>
          </cell>
          <cell r="X69">
            <v>0.23099368148688</v>
          </cell>
          <cell r="Y69">
            <v>0.12730795951433</v>
          </cell>
          <cell r="Z69">
            <v>0.298378030111711</v>
          </cell>
          <cell r="AA69">
            <v>0.3146875</v>
          </cell>
          <cell r="AB69">
            <v>0.200311117548329</v>
          </cell>
          <cell r="AC69">
            <v>0.0535482739309175</v>
          </cell>
          <cell r="AD69">
            <v>0</v>
          </cell>
          <cell r="AE69">
            <v>0.775481137548636</v>
          </cell>
          <cell r="AF69">
            <v>28781</v>
          </cell>
          <cell r="AG69">
            <v>1.98835682142857</v>
          </cell>
        </row>
        <row r="70">
          <cell r="B70" t="str">
            <v>SHT0012190</v>
          </cell>
          <cell r="C70" t="str">
            <v>阻尼调节旋转块</v>
          </cell>
          <cell r="D70" t="str">
            <v>PA6+GF30</v>
          </cell>
          <cell r="E70">
            <v>0.018</v>
          </cell>
          <cell r="F70">
            <v>0.0189</v>
          </cell>
          <cell r="G70">
            <v>13.7168</v>
          </cell>
          <cell r="H70">
            <v>0.98</v>
          </cell>
          <cell r="I70">
            <v>0.264538285714286</v>
          </cell>
          <cell r="J70" t="str">
            <v>MA2000/700</v>
          </cell>
          <cell r="K70">
            <v>48</v>
          </cell>
          <cell r="L70">
            <v>75</v>
          </cell>
          <cell r="M70">
            <v>1</v>
          </cell>
          <cell r="N70">
            <v>39.75</v>
          </cell>
          <cell r="O70">
            <v>0.76</v>
          </cell>
          <cell r="P70">
            <v>22.5</v>
          </cell>
          <cell r="Q70">
            <v>0.46875</v>
          </cell>
          <cell r="R70">
            <v>0</v>
          </cell>
          <cell r="S70">
            <v>0.0146026666666667</v>
          </cell>
          <cell r="T70">
            <v>0.0333333333333333</v>
          </cell>
          <cell r="U70">
            <v>0</v>
          </cell>
          <cell r="V70">
            <v>1.23492898177843</v>
          </cell>
          <cell r="W70">
            <v>1.19</v>
          </cell>
          <cell r="X70">
            <v>0.0449289817784257</v>
          </cell>
          <cell r="Y70">
            <v>0.0269921054774582</v>
          </cell>
          <cell r="Z70">
            <v>0.379576483276756</v>
          </cell>
          <cell r="AA70">
            <v>0.3146875</v>
          </cell>
          <cell r="AB70">
            <v>0.254822345773129</v>
          </cell>
          <cell r="AC70">
            <v>0.0118247015675649</v>
          </cell>
          <cell r="AD70">
            <v>0</v>
          </cell>
          <cell r="AE70">
            <v>0.785786640675221</v>
          </cell>
          <cell r="AF70">
            <v>16997</v>
          </cell>
          <cell r="AG70">
            <v>1.61989967857143</v>
          </cell>
        </row>
        <row r="71">
          <cell r="B71" t="str">
            <v>SHT0013746</v>
          </cell>
          <cell r="C71" t="str">
            <v>X5000阻尼调节手柄</v>
          </cell>
          <cell r="D71" t="str">
            <v>ABS+PC</v>
          </cell>
          <cell r="E71">
            <v>0.035</v>
          </cell>
          <cell r="F71">
            <v>0.03675</v>
          </cell>
          <cell r="G71">
            <v>18.5841</v>
          </cell>
          <cell r="H71">
            <v>0.9</v>
          </cell>
          <cell r="I71">
            <v>0.75885075</v>
          </cell>
          <cell r="J71" t="str">
            <v>MA2000/700</v>
          </cell>
          <cell r="K71">
            <v>48</v>
          </cell>
          <cell r="L71">
            <v>75</v>
          </cell>
          <cell r="M71">
            <v>2</v>
          </cell>
          <cell r="N71">
            <v>39.75</v>
          </cell>
          <cell r="O71">
            <v>0.76</v>
          </cell>
          <cell r="P71">
            <v>22.5</v>
          </cell>
          <cell r="Q71">
            <v>0.234375</v>
          </cell>
          <cell r="R71">
            <v>0</v>
          </cell>
          <cell r="S71">
            <v>0.106571111111111</v>
          </cell>
          <cell r="T71">
            <v>0.222222222222222</v>
          </cell>
          <cell r="U71">
            <v>0.3</v>
          </cell>
          <cell r="V71">
            <v>2.04782905</v>
          </cell>
          <cell r="W71">
            <v>3.27</v>
          </cell>
          <cell r="X71">
            <v>-1.22217095</v>
          </cell>
          <cell r="Y71">
            <v>0.108516002457442</v>
          </cell>
          <cell r="Z71">
            <v>0.114450471341834</v>
          </cell>
          <cell r="AA71">
            <v>0.15734375</v>
          </cell>
          <cell r="AB71">
            <v>0.0768344164274845</v>
          </cell>
          <cell r="AC71">
            <v>0.0520410192985157</v>
          </cell>
          <cell r="AD71">
            <v>0.146496603317547</v>
          </cell>
          <cell r="AE71">
            <v>0.629436475666755</v>
          </cell>
          <cell r="AF71">
            <v>6419</v>
          </cell>
          <cell r="AG71">
            <v>2.35464758333333</v>
          </cell>
        </row>
        <row r="72">
          <cell r="B72" t="str">
            <v>SHT0013747</v>
          </cell>
          <cell r="C72" t="str">
            <v>升降气阀手柄</v>
          </cell>
          <cell r="D72" t="str">
            <v>ABS+PC</v>
          </cell>
          <cell r="E72">
            <v>0</v>
          </cell>
          <cell r="F72">
            <v>0.03702</v>
          </cell>
          <cell r="G72">
            <v>18.5841</v>
          </cell>
          <cell r="H72">
            <v>0.9</v>
          </cell>
          <cell r="I72">
            <v>0.76442598</v>
          </cell>
          <cell r="J72" t="str">
            <v>MA2000/700</v>
          </cell>
          <cell r="K72">
            <v>55</v>
          </cell>
          <cell r="L72">
            <v>65.4545454545455</v>
          </cell>
          <cell r="M72">
            <v>2</v>
          </cell>
          <cell r="N72">
            <v>39.75</v>
          </cell>
          <cell r="O72">
            <v>0.76</v>
          </cell>
          <cell r="P72">
            <v>22.5</v>
          </cell>
          <cell r="Q72">
            <v>0.204545454545455</v>
          </cell>
          <cell r="R72">
            <v>0</v>
          </cell>
          <cell r="S72">
            <v>0.106571111111111</v>
          </cell>
          <cell r="T72">
            <v>0.222222222222222</v>
          </cell>
          <cell r="U72">
            <v>0.3</v>
          </cell>
          <cell r="V72">
            <v>1.99321719351515</v>
          </cell>
          <cell r="W72">
            <v>2.79</v>
          </cell>
          <cell r="X72">
            <v>-0.796782806484848</v>
          </cell>
          <cell r="Y72">
            <v>0.111489215999748</v>
          </cell>
          <cell r="Z72">
            <v>0.102620755636132</v>
          </cell>
          <cell r="AA72">
            <v>0.137318181818182</v>
          </cell>
          <cell r="AB72">
            <v>0.0688927339503898</v>
          </cell>
          <cell r="AC72">
            <v>0.0534668833169991</v>
          </cell>
          <cell r="AD72">
            <v>0.15051044159966</v>
          </cell>
          <cell r="AE72">
            <v>0.616486360599824</v>
          </cell>
          <cell r="AF72">
            <v>2500</v>
          </cell>
          <cell r="AG72">
            <v>2.28822775787879</v>
          </cell>
        </row>
        <row r="73">
          <cell r="B73" t="str">
            <v>SHT0012026</v>
          </cell>
          <cell r="C73" t="str">
            <v>升级气阀固定板</v>
          </cell>
          <cell r="D73" t="str">
            <v>PA6+GF30</v>
          </cell>
          <cell r="E73">
            <v>0.048</v>
          </cell>
          <cell r="F73">
            <v>0.0504</v>
          </cell>
          <cell r="G73">
            <v>13.7168</v>
          </cell>
          <cell r="H73">
            <v>0.95</v>
          </cell>
          <cell r="I73">
            <v>0.727712336842105</v>
          </cell>
          <cell r="J73" t="str">
            <v>MA2000/700</v>
          </cell>
          <cell r="K73">
            <v>42.3529411764705</v>
          </cell>
          <cell r="L73">
            <v>85.0000000000002</v>
          </cell>
          <cell r="M73">
            <v>2</v>
          </cell>
          <cell r="N73">
            <v>39.75</v>
          </cell>
          <cell r="O73">
            <v>0.76</v>
          </cell>
          <cell r="P73">
            <v>22.5</v>
          </cell>
          <cell r="Q73">
            <v>0.265625000000001</v>
          </cell>
          <cell r="R73">
            <v>0</v>
          </cell>
          <cell r="S73">
            <v>0.042062</v>
          </cell>
          <cell r="T73">
            <v>0.1</v>
          </cell>
          <cell r="U73">
            <v>0</v>
          </cell>
          <cell r="V73">
            <v>1.5110545067313</v>
          </cell>
          <cell r="W73">
            <v>2.48</v>
          </cell>
          <cell r="X73">
            <v>-0.968945493268696</v>
          </cell>
          <cell r="Y73">
            <v>0.0661789495709979</v>
          </cell>
          <cell r="Z73">
            <v>0.175787834797964</v>
          </cell>
          <cell r="AA73">
            <v>0.178322916666667</v>
          </cell>
          <cell r="AB73">
            <v>0.118012233094366</v>
          </cell>
          <cell r="AC73">
            <v>0.0278361897685531</v>
          </cell>
          <cell r="AD73">
            <v>0</v>
          </cell>
          <cell r="AE73">
            <v>0.518407619579333</v>
          </cell>
          <cell r="AF73">
            <v>10500</v>
          </cell>
          <cell r="AG73">
            <v>1.89955238026316</v>
          </cell>
        </row>
        <row r="74">
          <cell r="B74" t="str">
            <v>SHT0012027</v>
          </cell>
          <cell r="C74" t="str">
            <v>调节摆轮</v>
          </cell>
          <cell r="D74" t="str">
            <v>POM</v>
          </cell>
          <cell r="E74">
            <v>0.012</v>
          </cell>
          <cell r="F74">
            <v>0.0126</v>
          </cell>
          <cell r="G74">
            <v>15.3097</v>
          </cell>
          <cell r="H74">
            <v>0.95</v>
          </cell>
          <cell r="I74">
            <v>0.203054968421053</v>
          </cell>
          <cell r="J74" t="str">
            <v>MA1600IIS/570</v>
          </cell>
          <cell r="K74">
            <v>55.3846153846154</v>
          </cell>
          <cell r="L74">
            <v>65</v>
          </cell>
          <cell r="M74">
            <v>2</v>
          </cell>
          <cell r="N74">
            <v>48.5</v>
          </cell>
          <cell r="O74">
            <v>0.76</v>
          </cell>
          <cell r="P74">
            <v>22.5</v>
          </cell>
          <cell r="Q74">
            <v>0.203125</v>
          </cell>
          <cell r="R74">
            <v>0</v>
          </cell>
          <cell r="S74">
            <v>0.084124</v>
          </cell>
          <cell r="T74">
            <v>0.2</v>
          </cell>
          <cell r="U74">
            <v>0</v>
          </cell>
          <cell r="V74">
            <v>0.953117392927055</v>
          </cell>
          <cell r="W74">
            <v>0.72</v>
          </cell>
          <cell r="X74">
            <v>0.233117392927055</v>
          </cell>
          <cell r="Y74">
            <v>0.209837740328915</v>
          </cell>
          <cell r="Z74">
            <v>0.213116455021555</v>
          </cell>
          <cell r="AA74">
            <v>0.166381944444444</v>
          </cell>
          <cell r="AB74">
            <v>0.174566056268766</v>
          </cell>
          <cell r="AC74">
            <v>0.0882619503371483</v>
          </cell>
          <cell r="AD74">
            <v>0</v>
          </cell>
          <cell r="AE74">
            <v>0.786957021319835</v>
          </cell>
          <cell r="AF74">
            <v>10625</v>
          </cell>
          <cell r="AG74">
            <v>1.14296686929825</v>
          </cell>
        </row>
        <row r="75">
          <cell r="B75" t="str">
            <v>BPC0010139</v>
          </cell>
          <cell r="C75" t="str">
            <v>阀体旋拧端盖</v>
          </cell>
          <cell r="D75" t="str">
            <v>POM</v>
          </cell>
          <cell r="E75">
            <v>0.006</v>
          </cell>
          <cell r="F75">
            <v>0.0063</v>
          </cell>
          <cell r="G75">
            <v>15.3097</v>
          </cell>
          <cell r="H75">
            <v>0.95</v>
          </cell>
          <cell r="I75">
            <v>0.101527484210526</v>
          </cell>
          <cell r="J75" t="str">
            <v>MA1600IIS/570</v>
          </cell>
          <cell r="K75">
            <v>65.4545454545455</v>
          </cell>
          <cell r="L75">
            <v>55</v>
          </cell>
          <cell r="M75">
            <v>6</v>
          </cell>
          <cell r="N75">
            <v>48.5</v>
          </cell>
          <cell r="O75">
            <v>0.76</v>
          </cell>
          <cell r="P75">
            <v>22.5</v>
          </cell>
          <cell r="Q75">
            <v>0.0572916666666666</v>
          </cell>
          <cell r="R75">
            <v>0</v>
          </cell>
          <cell r="S75">
            <v>0.00477055555555556</v>
          </cell>
          <cell r="T75">
            <v>0.0111111111111111</v>
          </cell>
          <cell r="U75">
            <v>0</v>
          </cell>
          <cell r="V75">
            <v>0.256281250557094</v>
          </cell>
          <cell r="W75">
            <v>0.46</v>
          </cell>
          <cell r="X75">
            <v>-0.203718749442906</v>
          </cell>
          <cell r="Y75">
            <v>0.0433551462971177</v>
          </cell>
          <cell r="Z75">
            <v>0.223549973094513</v>
          </cell>
          <cell r="AA75">
            <v>0.0469282407407407</v>
          </cell>
          <cell r="AB75">
            <v>0.183112266850306</v>
          </cell>
          <cell r="AC75">
            <v>0.0186145320626675</v>
          </cell>
          <cell r="AD75">
            <v>0</v>
          </cell>
          <cell r="AE75">
            <v>0.603843496198689</v>
          </cell>
          <cell r="AF75">
            <v>74291</v>
          </cell>
          <cell r="AG75">
            <v>0.324502754093567</v>
          </cell>
        </row>
        <row r="76">
          <cell r="B76" t="str">
            <v>BPC0010140</v>
          </cell>
          <cell r="C76" t="str">
            <v>气缸旋拧端盖</v>
          </cell>
          <cell r="D76" t="str">
            <v>POM</v>
          </cell>
          <cell r="E76">
            <v>0.004</v>
          </cell>
          <cell r="F76">
            <v>0.0042</v>
          </cell>
          <cell r="G76">
            <v>15.3097</v>
          </cell>
          <cell r="H76">
            <v>0.95</v>
          </cell>
          <cell r="I76">
            <v>0.0676849894736842</v>
          </cell>
          <cell r="J76" t="str">
            <v>MA1600IIS/570</v>
          </cell>
          <cell r="K76">
            <v>65.4545454545455</v>
          </cell>
          <cell r="L76">
            <v>55</v>
          </cell>
          <cell r="M76">
            <v>6</v>
          </cell>
          <cell r="N76">
            <v>48.5</v>
          </cell>
          <cell r="O76">
            <v>0.76</v>
          </cell>
          <cell r="P76">
            <v>22.5</v>
          </cell>
          <cell r="Q76">
            <v>0.0572916666666666</v>
          </cell>
          <cell r="R76">
            <v>0</v>
          </cell>
          <cell r="S76">
            <v>0.00477055555555556</v>
          </cell>
          <cell r="T76">
            <v>0.0111111111111111</v>
          </cell>
          <cell r="U76">
            <v>0</v>
          </cell>
          <cell r="V76">
            <v>0.216738967232995</v>
          </cell>
          <cell r="W76">
            <v>0.32</v>
          </cell>
          <cell r="X76">
            <v>-0.103261032767005</v>
          </cell>
          <cell r="Y76">
            <v>0.0512649444304431</v>
          </cell>
          <cell r="Z76">
            <v>0.264334869719472</v>
          </cell>
          <cell r="AA76">
            <v>0.0469282407407407</v>
          </cell>
          <cell r="AB76">
            <v>0.216519628841328</v>
          </cell>
          <cell r="AC76">
            <v>0.0220106038912108</v>
          </cell>
          <cell r="AD76">
            <v>0</v>
          </cell>
          <cell r="AE76">
            <v>0.687711949827081</v>
          </cell>
          <cell r="AF76">
            <v>74969</v>
          </cell>
          <cell r="AG76">
            <v>0.273739011988304</v>
          </cell>
        </row>
        <row r="77">
          <cell r="B77" t="str">
            <v>BPC0010141</v>
          </cell>
          <cell r="C77" t="str">
            <v>堵盖</v>
          </cell>
          <cell r="D77" t="str">
            <v>POM</v>
          </cell>
          <cell r="E77">
            <v>0.001</v>
          </cell>
          <cell r="F77">
            <v>0.00105</v>
          </cell>
          <cell r="G77">
            <v>15.3097</v>
          </cell>
          <cell r="H77">
            <v>0.95</v>
          </cell>
          <cell r="I77">
            <v>0.0169212473684211</v>
          </cell>
          <cell r="J77" t="str">
            <v>MA1600IIS/570</v>
          </cell>
          <cell r="K77">
            <v>65.4545454545455</v>
          </cell>
          <cell r="L77">
            <v>55</v>
          </cell>
          <cell r="M77">
            <v>6</v>
          </cell>
          <cell r="N77">
            <v>48.5</v>
          </cell>
          <cell r="O77">
            <v>0.76</v>
          </cell>
          <cell r="P77">
            <v>22.5</v>
          </cell>
          <cell r="Q77">
            <v>0.0572916666666666</v>
          </cell>
          <cell r="R77">
            <v>0</v>
          </cell>
          <cell r="S77">
            <v>0.00143116666666667</v>
          </cell>
          <cell r="T77">
            <v>0.00333333333333333</v>
          </cell>
          <cell r="U77">
            <v>0</v>
          </cell>
          <cell r="V77">
            <v>0.146308375580178</v>
          </cell>
          <cell r="W77">
            <v>0.18</v>
          </cell>
          <cell r="X77">
            <v>-0.0336916244198216</v>
          </cell>
          <cell r="Y77">
            <v>0.02278292900263</v>
          </cell>
          <cell r="Z77">
            <v>0.391581592232703</v>
          </cell>
          <cell r="AA77">
            <v>0.0469282407407407</v>
          </cell>
          <cell r="AB77">
            <v>0.320748833104388</v>
          </cell>
          <cell r="AC77">
            <v>0.00978185056727923</v>
          </cell>
          <cell r="AD77">
            <v>0</v>
          </cell>
          <cell r="AE77">
            <v>0.884345326770797</v>
          </cell>
          <cell r="AF77">
            <v>141071</v>
          </cell>
          <cell r="AG77">
            <v>0.186476232163743</v>
          </cell>
        </row>
        <row r="78">
          <cell r="B78" t="str">
            <v>BEC0010029</v>
          </cell>
          <cell r="C78" t="str">
            <v>ECU上盖</v>
          </cell>
          <cell r="D78" t="str">
            <v>ABS+PC</v>
          </cell>
          <cell r="E78">
            <v>0.014</v>
          </cell>
          <cell r="F78">
            <v>0.0147</v>
          </cell>
          <cell r="G78">
            <v>18.5841</v>
          </cell>
          <cell r="H78">
            <v>0.96</v>
          </cell>
          <cell r="I78">
            <v>0.28456903125</v>
          </cell>
          <cell r="J78" t="str">
            <v>MA1600IIS/570</v>
          </cell>
          <cell r="K78">
            <v>48</v>
          </cell>
          <cell r="L78">
            <v>75</v>
          </cell>
          <cell r="M78">
            <v>2</v>
          </cell>
          <cell r="N78">
            <v>48.5</v>
          </cell>
          <cell r="O78">
            <v>0.76</v>
          </cell>
          <cell r="P78">
            <v>22.5</v>
          </cell>
          <cell r="Q78">
            <v>0.234375</v>
          </cell>
          <cell r="R78">
            <v>0</v>
          </cell>
          <cell r="S78">
            <v>0.035438</v>
          </cell>
          <cell r="T78">
            <v>0.05</v>
          </cell>
          <cell r="U78">
            <v>0</v>
          </cell>
          <cell r="V78">
            <v>0.907442947591146</v>
          </cell>
          <cell r="W78">
            <v>1.04</v>
          </cell>
          <cell r="X78">
            <v>-0.132557052408854</v>
          </cell>
          <cell r="Y78">
            <v>0.0550998827339257</v>
          </cell>
          <cell r="Z78">
            <v>0.258280700315277</v>
          </cell>
          <cell r="AA78">
            <v>0.191979166666667</v>
          </cell>
          <cell r="AB78">
            <v>0.211560591413802</v>
          </cell>
          <cell r="AC78">
            <v>0.0390525928864972</v>
          </cell>
          <cell r="AD78">
            <v>0</v>
          </cell>
          <cell r="AE78">
            <v>0.686405594968363</v>
          </cell>
          <cell r="AF78">
            <v>27360</v>
          </cell>
          <cell r="AG78">
            <v>1.151822796875</v>
          </cell>
        </row>
        <row r="79">
          <cell r="B79" t="str">
            <v>BEC0010030</v>
          </cell>
          <cell r="C79" t="str">
            <v>ECU下盖</v>
          </cell>
          <cell r="D79" t="str">
            <v>ABS+PC</v>
          </cell>
          <cell r="E79">
            <v>0.015</v>
          </cell>
          <cell r="F79">
            <v>0.01575</v>
          </cell>
          <cell r="G79">
            <v>18.5841</v>
          </cell>
          <cell r="H79">
            <v>0.96</v>
          </cell>
          <cell r="I79">
            <v>0.304895390625</v>
          </cell>
          <cell r="J79" t="str">
            <v>MA1600IIS/570</v>
          </cell>
          <cell r="K79">
            <v>48</v>
          </cell>
          <cell r="L79">
            <v>75</v>
          </cell>
          <cell r="M79">
            <v>2</v>
          </cell>
          <cell r="N79">
            <v>48.5</v>
          </cell>
          <cell r="O79">
            <v>0.76</v>
          </cell>
          <cell r="P79">
            <v>22.5</v>
          </cell>
          <cell r="Q79">
            <v>0.234375</v>
          </cell>
          <cell r="R79">
            <v>0</v>
          </cell>
          <cell r="S79">
            <v>0.0437553333333333</v>
          </cell>
          <cell r="T79">
            <v>0.0666666666666667</v>
          </cell>
          <cell r="U79">
            <v>0</v>
          </cell>
          <cell r="V79">
            <v>0.95592930061849</v>
          </cell>
          <cell r="W79">
            <v>1.04</v>
          </cell>
          <cell r="X79">
            <v>-0.0840706993815103</v>
          </cell>
          <cell r="Y79">
            <v>0.0697401644907559</v>
          </cell>
          <cell r="Z79">
            <v>0.245180265787814</v>
          </cell>
          <cell r="AA79">
            <v>0.191979166666667</v>
          </cell>
          <cell r="AB79">
            <v>0.200829879931974</v>
          </cell>
          <cell r="AC79">
            <v>0.0457725621602178</v>
          </cell>
          <cell r="AD79">
            <v>0</v>
          </cell>
          <cell r="AE79">
            <v>0.681048179580089</v>
          </cell>
          <cell r="AF79">
            <v>0</v>
          </cell>
          <cell r="AG79">
            <v>1.2072963359375</v>
          </cell>
        </row>
        <row r="80">
          <cell r="B80" t="str">
            <v>BEC0010121</v>
          </cell>
          <cell r="C80" t="str">
            <v>ECU下盖(无爪)</v>
          </cell>
          <cell r="D80" t="str">
            <v>ABS+PC</v>
          </cell>
          <cell r="E80">
            <v>0.015</v>
          </cell>
          <cell r="F80">
            <v>0.01575</v>
          </cell>
          <cell r="G80">
            <v>18.5841</v>
          </cell>
          <cell r="H80">
            <v>0.96</v>
          </cell>
          <cell r="I80">
            <v>0.304895390625</v>
          </cell>
          <cell r="J80" t="str">
            <v>MA1600IIS/570</v>
          </cell>
          <cell r="K80">
            <v>48</v>
          </cell>
          <cell r="L80">
            <v>75</v>
          </cell>
          <cell r="M80">
            <v>2</v>
          </cell>
          <cell r="N80">
            <v>48.5</v>
          </cell>
          <cell r="O80">
            <v>0.76</v>
          </cell>
          <cell r="P80">
            <v>22.5</v>
          </cell>
          <cell r="Q80">
            <v>0.234375</v>
          </cell>
          <cell r="R80">
            <v>0</v>
          </cell>
          <cell r="S80">
            <v>0.0437553333333333</v>
          </cell>
          <cell r="T80">
            <v>0.0666666666666667</v>
          </cell>
          <cell r="U80">
            <v>0.3</v>
          </cell>
          <cell r="V80">
            <v>1.25592930061849</v>
          </cell>
          <cell r="W80">
            <v>1.22</v>
          </cell>
          <cell r="X80">
            <v>0.0359293006184898</v>
          </cell>
          <cell r="Y80">
            <v>0.0530815441871101</v>
          </cell>
          <cell r="Z80">
            <v>0.186614803782809</v>
          </cell>
          <cell r="AA80">
            <v>0.191979166666667</v>
          </cell>
          <cell r="AB80">
            <v>0.152858259276319</v>
          </cell>
          <cell r="AC80">
            <v>0.034839009896326</v>
          </cell>
          <cell r="AD80">
            <v>0.238866948841996</v>
          </cell>
          <cell r="AE80">
            <v>0.757235227751393</v>
          </cell>
          <cell r="AF80">
            <v>20551</v>
          </cell>
          <cell r="AG80">
            <v>1.5072963359375</v>
          </cell>
        </row>
        <row r="81">
          <cell r="B81" t="str">
            <v>SLT0010278</v>
          </cell>
          <cell r="C81" t="str">
            <v>轻卡气囊上盖</v>
          </cell>
          <cell r="D81" t="str">
            <v>PA6+GF30</v>
          </cell>
          <cell r="E81">
            <v>0</v>
          </cell>
          <cell r="F81">
            <v>0.124</v>
          </cell>
          <cell r="G81">
            <v>13.7168</v>
          </cell>
          <cell r="H81">
            <v>0.95</v>
          </cell>
          <cell r="I81">
            <v>1.79040336842105</v>
          </cell>
          <cell r="J81" t="str">
            <v>MA3200/1700</v>
          </cell>
          <cell r="K81">
            <v>45</v>
          </cell>
          <cell r="L81">
            <v>80</v>
          </cell>
          <cell r="M81">
            <v>2</v>
          </cell>
          <cell r="N81">
            <v>75.9</v>
          </cell>
          <cell r="O81">
            <v>0.76</v>
          </cell>
          <cell r="P81">
            <v>22.5</v>
          </cell>
          <cell r="Q81">
            <v>0.25</v>
          </cell>
          <cell r="R81">
            <v>0</v>
          </cell>
          <cell r="S81">
            <v>0.0560826666666667</v>
          </cell>
          <cell r="T81">
            <v>0.133333333333333</v>
          </cell>
          <cell r="U81">
            <v>0</v>
          </cell>
          <cell r="V81">
            <v>2.94790625152355</v>
          </cell>
          <cell r="W81">
            <v>5</v>
          </cell>
          <cell r="X81">
            <v>-2.05209374847645</v>
          </cell>
          <cell r="Y81">
            <v>0.0452298417781852</v>
          </cell>
          <cell r="Z81">
            <v>0.0848059533340975</v>
          </cell>
          <cell r="AA81">
            <v>0.320466666666667</v>
          </cell>
          <cell r="AB81">
            <v>0.108709924713869</v>
          </cell>
          <cell r="AC81">
            <v>0.0190245760487403</v>
          </cell>
          <cell r="AD81">
            <v>0</v>
          </cell>
          <cell r="AE81">
            <v>0.392652541953893</v>
          </cell>
          <cell r="AF81">
            <v>48643</v>
          </cell>
          <cell r="AG81">
            <v>3.73072105263158</v>
          </cell>
        </row>
        <row r="82">
          <cell r="B82" t="str">
            <v>SLT0010279</v>
          </cell>
          <cell r="C82" t="str">
            <v>轻卡气囊下座</v>
          </cell>
          <cell r="D82" t="str">
            <v>PA6+GF30</v>
          </cell>
          <cell r="E82">
            <v>0</v>
          </cell>
          <cell r="F82">
            <v>0.09475</v>
          </cell>
          <cell r="G82">
            <v>13.7168</v>
          </cell>
          <cell r="H82">
            <v>0.95</v>
          </cell>
          <cell r="I82">
            <v>1.36807031578947</v>
          </cell>
          <cell r="J82" t="str">
            <v>MA3200/1700</v>
          </cell>
          <cell r="K82">
            <v>45</v>
          </cell>
          <cell r="L82">
            <v>80</v>
          </cell>
          <cell r="M82">
            <v>2</v>
          </cell>
          <cell r="N82">
            <v>75.9</v>
          </cell>
          <cell r="O82">
            <v>0.76</v>
          </cell>
          <cell r="P82">
            <v>22.5</v>
          </cell>
          <cell r="Q82">
            <v>0.25</v>
          </cell>
          <cell r="R82">
            <v>0</v>
          </cell>
          <cell r="S82">
            <v>0.0560826666666667</v>
          </cell>
          <cell r="T82">
            <v>0.133333333333333</v>
          </cell>
          <cell r="U82">
            <v>0</v>
          </cell>
          <cell r="V82">
            <v>2.45444342160665</v>
          </cell>
          <cell r="W82">
            <v>4.46</v>
          </cell>
          <cell r="X82">
            <v>-2.00555657839335</v>
          </cell>
          <cell r="Y82">
            <v>0.0543232458159719</v>
          </cell>
          <cell r="Z82">
            <v>0.101856085904947</v>
          </cell>
          <cell r="AA82">
            <v>0.320466666666667</v>
          </cell>
          <cell r="AB82">
            <v>0.130565921318689</v>
          </cell>
          <cell r="AC82">
            <v>0.0228494436551142</v>
          </cell>
          <cell r="AD82">
            <v>0</v>
          </cell>
          <cell r="AE82">
            <v>0.442614849563755</v>
          </cell>
          <cell r="AF82">
            <v>49383</v>
          </cell>
          <cell r="AG82">
            <v>3.09722147368421</v>
          </cell>
        </row>
        <row r="83">
          <cell r="B83" t="str">
            <v>SHT0013068</v>
          </cell>
          <cell r="C83" t="str">
            <v>气囊下盖</v>
          </cell>
          <cell r="D83" t="str">
            <v>PA6+GF30</v>
          </cell>
          <cell r="E83">
            <v>0.24</v>
          </cell>
          <cell r="F83">
            <v>0.2544</v>
          </cell>
          <cell r="G83">
            <v>13.7168</v>
          </cell>
          <cell r="H83">
            <v>0.95</v>
          </cell>
          <cell r="I83">
            <v>3.67321465263158</v>
          </cell>
          <cell r="J83" t="str">
            <v>SA4700/2950</v>
          </cell>
          <cell r="K83">
            <v>32.7272727272727</v>
          </cell>
          <cell r="L83">
            <v>110</v>
          </cell>
          <cell r="M83">
            <v>2</v>
          </cell>
          <cell r="N83">
            <v>84.3</v>
          </cell>
          <cell r="O83">
            <v>0.76</v>
          </cell>
          <cell r="P83">
            <v>22.5</v>
          </cell>
          <cell r="Q83">
            <v>0.34375</v>
          </cell>
          <cell r="R83">
            <v>0</v>
          </cell>
          <cell r="S83">
            <v>0.0560826666666667</v>
          </cell>
          <cell r="T83">
            <v>0.133333333333333</v>
          </cell>
          <cell r="U83">
            <v>0</v>
          </cell>
          <cell r="V83">
            <v>5.45475706781163</v>
          </cell>
          <cell r="W83">
            <v>8.91</v>
          </cell>
          <cell r="X83">
            <v>-3.45524293218837</v>
          </cell>
          <cell r="Y83">
            <v>0.0244434961403009</v>
          </cell>
          <cell r="Z83">
            <v>0.0630183884867135</v>
          </cell>
          <cell r="AA83">
            <v>0.489408333333334</v>
          </cell>
          <cell r="AB83">
            <v>0.0897213803014837</v>
          </cell>
          <cell r="AC83">
            <v>0.0102814233465334</v>
          </cell>
          <cell r="AD83">
            <v>0</v>
          </cell>
          <cell r="AE83">
            <v>0.326603438619272</v>
          </cell>
          <cell r="AF83">
            <v>3841</v>
          </cell>
          <cell r="AG83">
            <v>6.94897547894737</v>
          </cell>
        </row>
        <row r="84">
          <cell r="B84" t="str">
            <v>SHT0002189</v>
          </cell>
          <cell r="C84" t="str">
            <v>H4气囊上盖</v>
          </cell>
          <cell r="D84" t="str">
            <v>PA6+GF30</v>
          </cell>
          <cell r="E84">
            <v>0.098</v>
          </cell>
          <cell r="F84">
            <v>0.1029</v>
          </cell>
          <cell r="G84">
            <v>13.7168</v>
          </cell>
          <cell r="H84">
            <v>0.95</v>
          </cell>
          <cell r="I84">
            <v>1.48574602105263</v>
          </cell>
          <cell r="J84" t="str">
            <v>MA3200/1700</v>
          </cell>
          <cell r="K84">
            <v>30</v>
          </cell>
          <cell r="L84">
            <v>120</v>
          </cell>
          <cell r="M84">
            <v>1</v>
          </cell>
          <cell r="N84">
            <v>75.9</v>
          </cell>
          <cell r="O84">
            <v>0.76</v>
          </cell>
          <cell r="P84">
            <v>22.5</v>
          </cell>
          <cell r="Q84">
            <v>0.75</v>
          </cell>
          <cell r="R84">
            <v>1.25</v>
          </cell>
          <cell r="S84">
            <v>0.0560826666666667</v>
          </cell>
          <cell r="T84">
            <v>0.133333333333333</v>
          </cell>
          <cell r="U84">
            <v>0</v>
          </cell>
          <cell r="V84">
            <v>5.21252871933518</v>
          </cell>
          <cell r="W84">
            <v>5.22</v>
          </cell>
          <cell r="X84">
            <v>-0.00747128066481917</v>
          </cell>
          <cell r="Y84">
            <v>0.0255793954359907</v>
          </cell>
          <cell r="Z84">
            <v>0.143884099327448</v>
          </cell>
          <cell r="AA84">
            <v>0.9614</v>
          </cell>
          <cell r="AB84">
            <v>0.184440230791212</v>
          </cell>
          <cell r="AC84">
            <v>0.0107592053082865</v>
          </cell>
          <cell r="AD84">
            <v>0</v>
          </cell>
          <cell r="AE84">
            <v>0.714966362575336</v>
          </cell>
          <cell r="AF84">
            <v>3630</v>
          </cell>
          <cell r="AG84">
            <v>6.36013503157894</v>
          </cell>
        </row>
        <row r="85">
          <cell r="B85" t="str">
            <v>SHT0002196</v>
          </cell>
          <cell r="C85" t="str">
            <v>座椅气囊上盖</v>
          </cell>
          <cell r="D85" t="str">
            <v>PA6+GF30</v>
          </cell>
          <cell r="E85">
            <v>0</v>
          </cell>
          <cell r="F85">
            <v>0.1372</v>
          </cell>
          <cell r="G85">
            <v>13.7168</v>
          </cell>
          <cell r="H85">
            <v>0.95</v>
          </cell>
          <cell r="I85">
            <v>1.98099469473684</v>
          </cell>
          <cell r="J85" t="str">
            <v>PL2500/900</v>
          </cell>
          <cell r="K85">
            <v>45</v>
          </cell>
          <cell r="L85">
            <v>80</v>
          </cell>
          <cell r="M85">
            <v>2</v>
          </cell>
          <cell r="N85">
            <v>52.05</v>
          </cell>
          <cell r="O85">
            <v>0.76</v>
          </cell>
          <cell r="P85">
            <v>22.5</v>
          </cell>
          <cell r="Q85">
            <v>0.25</v>
          </cell>
          <cell r="R85">
            <v>1.05</v>
          </cell>
          <cell r="S85">
            <v>0.0560826666666667</v>
          </cell>
          <cell r="T85">
            <v>0.133333333333333</v>
          </cell>
          <cell r="U85">
            <v>0</v>
          </cell>
          <cell r="V85">
            <v>4.13443716963989</v>
          </cell>
          <cell r="W85">
            <v>5.45</v>
          </cell>
          <cell r="X85">
            <v>-1.31556283036011</v>
          </cell>
          <cell r="Y85">
            <v>0.0322494520686951</v>
          </cell>
          <cell r="Z85">
            <v>0.0604677226288034</v>
          </cell>
          <cell r="AA85">
            <v>0.219766666666667</v>
          </cell>
          <cell r="AB85">
            <v>0.0531551593722269</v>
          </cell>
          <cell r="AC85">
            <v>0.0135647645291346</v>
          </cell>
          <cell r="AD85">
            <v>0</v>
          </cell>
          <cell r="AE85">
            <v>0.520855049078086</v>
          </cell>
          <cell r="AF85">
            <v>124551</v>
          </cell>
          <cell r="AG85">
            <v>5.02055804210526</v>
          </cell>
        </row>
        <row r="86">
          <cell r="B86" t="str">
            <v>SHT0002197</v>
          </cell>
          <cell r="C86" t="str">
            <v>座椅气囊下盖</v>
          </cell>
          <cell r="D86" t="str">
            <v>PA6+GF30</v>
          </cell>
          <cell r="E86">
            <v>0</v>
          </cell>
          <cell r="F86">
            <v>0.0774</v>
          </cell>
          <cell r="G86">
            <v>13.7168</v>
          </cell>
          <cell r="H86">
            <v>0.95</v>
          </cell>
          <cell r="I86">
            <v>1.11755823157895</v>
          </cell>
          <cell r="J86" t="str">
            <v>PL2500/900</v>
          </cell>
          <cell r="K86">
            <v>45</v>
          </cell>
          <cell r="L86">
            <v>80</v>
          </cell>
          <cell r="M86">
            <v>2</v>
          </cell>
          <cell r="N86">
            <v>52.05</v>
          </cell>
          <cell r="O86">
            <v>0.76</v>
          </cell>
          <cell r="P86">
            <v>22.5</v>
          </cell>
          <cell r="Q86">
            <v>0.25</v>
          </cell>
          <cell r="R86">
            <v>1.25</v>
          </cell>
          <cell r="S86">
            <v>0.042062</v>
          </cell>
          <cell r="T86">
            <v>0.1</v>
          </cell>
          <cell r="U86">
            <v>0</v>
          </cell>
          <cell r="V86">
            <v>3.28422582847645</v>
          </cell>
          <cell r="W86">
            <v>3.14</v>
          </cell>
          <cell r="X86">
            <v>0.144225828476455</v>
          </cell>
          <cell r="Y86">
            <v>0.0304485760793099</v>
          </cell>
          <cell r="Z86">
            <v>0.0761214401982748</v>
          </cell>
          <cell r="AA86">
            <v>0.219766666666667</v>
          </cell>
          <cell r="AB86">
            <v>0.0669158206969635</v>
          </cell>
          <cell r="AC86">
            <v>0.0128072800704793</v>
          </cell>
          <cell r="AD86">
            <v>0</v>
          </cell>
          <cell r="AE86">
            <v>0.659719431627094</v>
          </cell>
          <cell r="AF86">
            <v>126167</v>
          </cell>
          <cell r="AG86">
            <v>3.89804934736842</v>
          </cell>
        </row>
        <row r="87">
          <cell r="B87" t="str">
            <v>SHT0002201</v>
          </cell>
          <cell r="C87" t="str">
            <v>气阀主体</v>
          </cell>
          <cell r="D87" t="str">
            <v>POM</v>
          </cell>
          <cell r="E87">
            <v>0</v>
          </cell>
          <cell r="F87">
            <v>0.01155</v>
          </cell>
          <cell r="G87">
            <v>15.3097</v>
          </cell>
          <cell r="H87">
            <v>0.9</v>
          </cell>
          <cell r="I87">
            <v>0.196474483333333</v>
          </cell>
          <cell r="J87" t="str">
            <v>HTF86/TJ</v>
          </cell>
          <cell r="K87">
            <v>65</v>
          </cell>
          <cell r="L87">
            <v>55.3846153846154</v>
          </cell>
          <cell r="M87">
            <v>1</v>
          </cell>
          <cell r="N87">
            <v>21.2</v>
          </cell>
          <cell r="O87">
            <v>0.76</v>
          </cell>
          <cell r="P87">
            <v>22.5</v>
          </cell>
          <cell r="Q87">
            <v>0.346153846153846</v>
          </cell>
          <cell r="R87">
            <v>0</v>
          </cell>
          <cell r="S87">
            <v>0.0168248</v>
          </cell>
          <cell r="T87">
            <v>0.04</v>
          </cell>
          <cell r="U87">
            <v>0</v>
          </cell>
          <cell r="V87">
            <v>0.878923842264957</v>
          </cell>
          <cell r="W87">
            <v>2.06</v>
          </cell>
          <cell r="X87">
            <v>-1.18107615773504</v>
          </cell>
          <cell r="Y87">
            <v>0.0455102001749336</v>
          </cell>
          <cell r="Z87">
            <v>0.393838270744618</v>
          </cell>
          <cell r="AA87">
            <v>0.123938461538462</v>
          </cell>
          <cell r="AB87">
            <v>0.141011604849718</v>
          </cell>
          <cell r="AC87">
            <v>0.0191425003975806</v>
          </cell>
          <cell r="AD87">
            <v>0</v>
          </cell>
          <cell r="AE87">
            <v>0.776460173355834</v>
          </cell>
          <cell r="AF87">
            <v>67497</v>
          </cell>
          <cell r="AG87">
            <v>1.05667498653846</v>
          </cell>
        </row>
        <row r="88">
          <cell r="B88" t="str">
            <v>SHT0002202</v>
          </cell>
          <cell r="C88" t="str">
            <v>通气嘴</v>
          </cell>
          <cell r="D88" t="str">
            <v>POM</v>
          </cell>
          <cell r="E88">
            <v>0</v>
          </cell>
          <cell r="F88">
            <v>0.00363</v>
          </cell>
          <cell r="G88">
            <v>15.3097</v>
          </cell>
          <cell r="H88">
            <v>0.88</v>
          </cell>
          <cell r="I88">
            <v>0.0631525125</v>
          </cell>
          <cell r="J88" t="str">
            <v>SA600/150</v>
          </cell>
          <cell r="K88">
            <v>72</v>
          </cell>
          <cell r="L88">
            <v>50</v>
          </cell>
          <cell r="M88">
            <v>2</v>
          </cell>
          <cell r="N88">
            <v>17.41</v>
          </cell>
          <cell r="O88">
            <v>0.76</v>
          </cell>
          <cell r="P88">
            <v>22.5</v>
          </cell>
          <cell r="Q88">
            <v>0.15625</v>
          </cell>
          <cell r="R88">
            <v>0</v>
          </cell>
          <cell r="S88">
            <v>0.00141516666666667</v>
          </cell>
          <cell r="T88">
            <v>0.00333333333333333</v>
          </cell>
          <cell r="U88">
            <v>0</v>
          </cell>
          <cell r="V88">
            <v>0.33944575061553</v>
          </cell>
          <cell r="W88">
            <v>0.32</v>
          </cell>
          <cell r="X88">
            <v>0.0194457506155303</v>
          </cell>
          <cell r="Y88">
            <v>0.0098199294800093</v>
          </cell>
          <cell r="Z88">
            <v>0.460309194375436</v>
          </cell>
          <cell r="AA88">
            <v>0.0459430555555556</v>
          </cell>
          <cell r="AB88">
            <v>0.135347269695512</v>
          </cell>
          <cell r="AC88">
            <v>0.00416905106073796</v>
          </cell>
          <cell r="AD88">
            <v>0</v>
          </cell>
          <cell r="AE88">
            <v>0.813954034229378</v>
          </cell>
          <cell r="AF88">
            <v>128942</v>
          </cell>
          <cell r="AG88">
            <v>0.402766852083333</v>
          </cell>
        </row>
        <row r="89">
          <cell r="B89" t="str">
            <v>SHT0002203</v>
          </cell>
          <cell r="C89" t="str">
            <v>气阀堵盖</v>
          </cell>
          <cell r="D89" t="str">
            <v>POM</v>
          </cell>
          <cell r="E89">
            <v>0</v>
          </cell>
          <cell r="F89">
            <v>0.00046</v>
          </cell>
          <cell r="G89">
            <v>15.3097</v>
          </cell>
          <cell r="H89">
            <v>0.9</v>
          </cell>
          <cell r="I89">
            <v>0.00782495777777778</v>
          </cell>
          <cell r="J89" t="str">
            <v>SA600/150</v>
          </cell>
          <cell r="K89">
            <v>65</v>
          </cell>
          <cell r="L89">
            <v>55.3846153846154</v>
          </cell>
          <cell r="M89">
            <v>2</v>
          </cell>
          <cell r="N89">
            <v>17.41</v>
          </cell>
          <cell r="O89">
            <v>0.76</v>
          </cell>
          <cell r="P89">
            <v>22.5</v>
          </cell>
          <cell r="Q89">
            <v>0.173076923076923</v>
          </cell>
          <cell r="R89">
            <v>0</v>
          </cell>
          <cell r="S89">
            <v>0.000715583333333333</v>
          </cell>
          <cell r="T89">
            <v>0.00166666666666667</v>
          </cell>
          <cell r="U89">
            <v>0</v>
          </cell>
          <cell r="V89">
            <v>0.28825985177208</v>
          </cell>
          <cell r="W89">
            <v>0.23</v>
          </cell>
          <cell r="X89">
            <v>0.0582598517720796</v>
          </cell>
          <cell r="Y89">
            <v>0.00578182031393142</v>
          </cell>
          <cell r="Z89">
            <v>0.600419801831338</v>
          </cell>
          <cell r="AA89">
            <v>0.0508907692307692</v>
          </cell>
          <cell r="AB89">
            <v>0.176544769998034</v>
          </cell>
          <cell r="AC89">
            <v>0.00248242455178645</v>
          </cell>
          <cell r="AD89">
            <v>0</v>
          </cell>
          <cell r="AE89">
            <v>0.972854500098873</v>
          </cell>
          <cell r="AF89">
            <v>25150</v>
          </cell>
          <cell r="AG89">
            <v>0.350071225128205</v>
          </cell>
        </row>
        <row r="90">
          <cell r="B90" t="str">
            <v>SHT0002204</v>
          </cell>
          <cell r="C90" t="str">
            <v>气阀阀芯</v>
          </cell>
          <cell r="D90" t="str">
            <v>POM</v>
          </cell>
          <cell r="E90">
            <v>0</v>
          </cell>
          <cell r="F90">
            <v>0.0022</v>
          </cell>
          <cell r="G90">
            <v>15.3097</v>
          </cell>
          <cell r="H90">
            <v>0.98</v>
          </cell>
          <cell r="I90">
            <v>0.0343687142857143</v>
          </cell>
          <cell r="J90" t="str">
            <v>SA600/150</v>
          </cell>
          <cell r="K90">
            <v>65</v>
          </cell>
          <cell r="L90">
            <v>55.3846153846154</v>
          </cell>
          <cell r="M90">
            <v>4</v>
          </cell>
          <cell r="N90">
            <v>17.41</v>
          </cell>
          <cell r="O90">
            <v>0.76</v>
          </cell>
          <cell r="P90">
            <v>22.5</v>
          </cell>
          <cell r="Q90">
            <v>0.0865384615384615</v>
          </cell>
          <cell r="R90">
            <v>0</v>
          </cell>
          <cell r="S90">
            <v>0.000715583333333333</v>
          </cell>
          <cell r="T90">
            <v>0.00166666666666667</v>
          </cell>
          <cell r="U90">
            <v>0</v>
          </cell>
          <cell r="V90">
            <v>0.16814892559991</v>
          </cell>
          <cell r="W90">
            <v>0.14</v>
          </cell>
          <cell r="X90">
            <v>0.0281489255999103</v>
          </cell>
          <cell r="Y90">
            <v>0.00991184844458833</v>
          </cell>
          <cell r="Z90">
            <v>0.514653669238239</v>
          </cell>
          <cell r="AA90">
            <v>0.0254453846153846</v>
          </cell>
          <cell r="AB90">
            <v>0.151326477553171</v>
          </cell>
          <cell r="AC90">
            <v>0.00425565212968399</v>
          </cell>
          <cell r="AD90">
            <v>0</v>
          </cell>
          <cell r="AE90">
            <v>0.795605507658786</v>
          </cell>
          <cell r="AF90">
            <v>170420</v>
          </cell>
          <cell r="AG90">
            <v>0.221911090659341</v>
          </cell>
        </row>
        <row r="91">
          <cell r="B91" t="str">
            <v>SHT0002205</v>
          </cell>
          <cell r="C91" t="str">
            <v>锁片</v>
          </cell>
          <cell r="D91" t="str">
            <v>POM</v>
          </cell>
          <cell r="E91">
            <v>0.000171</v>
          </cell>
          <cell r="F91">
            <v>0.00017613</v>
          </cell>
          <cell r="G91">
            <v>15.3097</v>
          </cell>
          <cell r="H91">
            <v>0.98</v>
          </cell>
          <cell r="I91">
            <v>0.00275152802142857</v>
          </cell>
          <cell r="J91" t="str">
            <v>SA600/150</v>
          </cell>
          <cell r="K91">
            <v>103</v>
          </cell>
          <cell r="L91">
            <v>34.9514563106796</v>
          </cell>
          <cell r="M91">
            <v>4</v>
          </cell>
          <cell r="N91">
            <v>17.41</v>
          </cell>
          <cell r="O91">
            <v>0.76</v>
          </cell>
          <cell r="P91">
            <v>22.5</v>
          </cell>
          <cell r="Q91">
            <v>0.0546116504854369</v>
          </cell>
          <cell r="R91">
            <v>0</v>
          </cell>
          <cell r="S91">
            <v>0.00283033333333333</v>
          </cell>
          <cell r="T91">
            <v>0.00666666666666667</v>
          </cell>
          <cell r="U91">
            <v>0</v>
          </cell>
          <cell r="V91">
            <v>0.092657458675351</v>
          </cell>
          <cell r="W91">
            <v>0.08</v>
          </cell>
          <cell r="X91">
            <v>0.012657458675351</v>
          </cell>
          <cell r="Y91">
            <v>0.0719495954451442</v>
          </cell>
          <cell r="Z91">
            <v>0.589392923852819</v>
          </cell>
          <cell r="AA91">
            <v>0.0160577669902913</v>
          </cell>
          <cell r="AB91">
            <v>0.173302475805577</v>
          </cell>
          <cell r="AC91">
            <v>0.0305462007462359</v>
          </cell>
          <cell r="AD91">
            <v>0</v>
          </cell>
          <cell r="AE91">
            <v>0.970304300800335</v>
          </cell>
          <cell r="AF91">
            <v>754050</v>
          </cell>
          <cell r="AG91">
            <v>0.119628418245735</v>
          </cell>
        </row>
        <row r="92">
          <cell r="B92" t="str">
            <v>SHT0002213</v>
          </cell>
          <cell r="C92" t="str">
            <v>大剪刀底板</v>
          </cell>
          <cell r="D92" t="str">
            <v>PA6+GF30</v>
          </cell>
          <cell r="E92">
            <v>0.0392</v>
          </cell>
          <cell r="F92">
            <v>0.042336</v>
          </cell>
          <cell r="G92">
            <v>13.7168</v>
          </cell>
          <cell r="H92">
            <v>0.85</v>
          </cell>
          <cell r="I92">
            <v>0.683193464470588</v>
          </cell>
          <cell r="J92" t="str">
            <v>MA3200/1700</v>
          </cell>
          <cell r="K92">
            <v>45</v>
          </cell>
          <cell r="L92">
            <v>80</v>
          </cell>
          <cell r="M92">
            <v>2</v>
          </cell>
          <cell r="N92">
            <v>75.9</v>
          </cell>
          <cell r="O92">
            <v>0.76</v>
          </cell>
          <cell r="P92">
            <v>22.5</v>
          </cell>
          <cell r="Q92">
            <v>0.25</v>
          </cell>
          <cell r="R92">
            <v>0</v>
          </cell>
          <cell r="S92">
            <v>0.044676</v>
          </cell>
          <cell r="T92">
            <v>0.1</v>
          </cell>
          <cell r="U92">
            <v>0</v>
          </cell>
          <cell r="V92">
            <v>1.78180864183806</v>
          </cell>
          <cell r="W92">
            <v>2.03</v>
          </cell>
          <cell r="X92">
            <v>-0.248191358161937</v>
          </cell>
          <cell r="Y92">
            <v>0.0561227494647477</v>
          </cell>
          <cell r="Z92">
            <v>0.140306873661869</v>
          </cell>
          <cell r="AA92">
            <v>0.320466666666667</v>
          </cell>
          <cell r="AB92">
            <v>0.179854704451362</v>
          </cell>
          <cell r="AC92">
            <v>0.0250733995508707</v>
          </cell>
          <cell r="AD92">
            <v>0</v>
          </cell>
          <cell r="AE92">
            <v>0.616573043575641</v>
          </cell>
          <cell r="AF92">
            <v>0</v>
          </cell>
          <cell r="AG92">
            <v>2.02516619670588</v>
          </cell>
        </row>
        <row r="93">
          <cell r="B93" t="str">
            <v>SHT0002214</v>
          </cell>
          <cell r="C93" t="str">
            <v>大剪刀气缸固定板 </v>
          </cell>
          <cell r="D93" t="str">
            <v>PA6+GF30</v>
          </cell>
          <cell r="E93">
            <v>0.044</v>
          </cell>
          <cell r="F93">
            <v>0.0462</v>
          </cell>
          <cell r="G93">
            <v>13.7168</v>
          </cell>
          <cell r="H93">
            <v>0.98</v>
          </cell>
          <cell r="I93">
            <v>0.646649142857143</v>
          </cell>
          <cell r="J93" t="str">
            <v>MA3200/1700</v>
          </cell>
          <cell r="K93">
            <v>42.3529411764705</v>
          </cell>
          <cell r="L93">
            <v>85.0000000000002</v>
          </cell>
          <cell r="M93">
            <v>2</v>
          </cell>
          <cell r="N93">
            <v>75.9</v>
          </cell>
          <cell r="O93">
            <v>0.76</v>
          </cell>
          <cell r="P93">
            <v>22.5</v>
          </cell>
          <cell r="Q93">
            <v>0.265625000000001</v>
          </cell>
          <cell r="R93">
            <v>0</v>
          </cell>
          <cell r="S93">
            <v>0.044676</v>
          </cell>
          <cell r="T93">
            <v>0.1</v>
          </cell>
          <cell r="U93">
            <v>0</v>
          </cell>
          <cell r="V93">
            <v>1.56362974854228</v>
          </cell>
          <cell r="W93">
            <v>1.74</v>
          </cell>
          <cell r="X93">
            <v>-0.176370251457724</v>
          </cell>
          <cell r="Y93">
            <v>0.0639537589338057</v>
          </cell>
          <cell r="Z93">
            <v>0.169877172167922</v>
          </cell>
          <cell r="AA93">
            <v>0.340495833333334</v>
          </cell>
          <cell r="AB93">
            <v>0.217759884429653</v>
          </cell>
          <cell r="AC93">
            <v>0.028571981341267</v>
          </cell>
          <cell r="AD93">
            <v>0</v>
          </cell>
          <cell r="AE93">
            <v>0.586443566029622</v>
          </cell>
        </row>
        <row r="93">
          <cell r="AG93">
            <v>2.02383096428572</v>
          </cell>
        </row>
        <row r="94">
          <cell r="B94" t="str">
            <v>SHT0002218</v>
          </cell>
          <cell r="C94" t="str">
            <v>气缸</v>
          </cell>
          <cell r="D94" t="str">
            <v>POM</v>
          </cell>
          <cell r="E94">
            <v>0.012</v>
          </cell>
          <cell r="F94">
            <v>0.0126</v>
          </cell>
          <cell r="G94">
            <v>15.3097</v>
          </cell>
          <cell r="H94">
            <v>0.99</v>
          </cell>
          <cell r="I94">
            <v>0.194850727272727</v>
          </cell>
          <cell r="J94" t="str">
            <v>MA2000/700</v>
          </cell>
          <cell r="K94">
            <v>36</v>
          </cell>
          <cell r="L94">
            <v>100</v>
          </cell>
          <cell r="M94">
            <v>4</v>
          </cell>
          <cell r="N94">
            <v>39.75</v>
          </cell>
          <cell r="O94">
            <v>0.76</v>
          </cell>
          <cell r="P94">
            <v>22.5</v>
          </cell>
          <cell r="Q94">
            <v>0.15625</v>
          </cell>
          <cell r="R94">
            <v>0</v>
          </cell>
          <cell r="S94">
            <v>0.0286233333333333</v>
          </cell>
          <cell r="T94">
            <v>0.0666666666666667</v>
          </cell>
          <cell r="U94">
            <v>0</v>
          </cell>
          <cell r="V94">
            <v>0.606558870982553</v>
          </cell>
          <cell r="W94">
            <v>0.68</v>
          </cell>
          <cell r="X94">
            <v>-0.0734411290174473</v>
          </cell>
          <cell r="Y94">
            <v>0.10990963920563</v>
          </cell>
          <cell r="Z94">
            <v>0.257600716888195</v>
          </cell>
          <cell r="AA94">
            <v>0.104895833333333</v>
          </cell>
          <cell r="AB94">
            <v>0.172935947937608</v>
          </cell>
          <cell r="AC94">
            <v>0.0471897035929372</v>
          </cell>
          <cell r="AD94">
            <v>0</v>
          </cell>
          <cell r="AE94">
            <v>0.678760402997499</v>
          </cell>
        </row>
        <row r="94">
          <cell r="AG94">
            <v>0.779284840909091</v>
          </cell>
        </row>
        <row r="95">
          <cell r="B95" t="str">
            <v>SHT0002216</v>
          </cell>
          <cell r="C95" t="str">
            <v>大剪刀摆轮</v>
          </cell>
          <cell r="D95" t="str">
            <v>POM</v>
          </cell>
          <cell r="E95">
            <v>0.027</v>
          </cell>
          <cell r="F95">
            <v>0.02835</v>
          </cell>
          <cell r="G95">
            <v>15.3097</v>
          </cell>
          <cell r="H95">
            <v>0.98</v>
          </cell>
          <cell r="I95">
            <v>0.44288775</v>
          </cell>
          <cell r="J95" t="str">
            <v>MA2000/700</v>
          </cell>
          <cell r="K95">
            <v>36</v>
          </cell>
          <cell r="L95">
            <v>100</v>
          </cell>
          <cell r="M95">
            <v>4</v>
          </cell>
          <cell r="N95">
            <v>39.75</v>
          </cell>
          <cell r="O95">
            <v>0.76</v>
          </cell>
          <cell r="P95">
            <v>22.5</v>
          </cell>
          <cell r="Q95">
            <v>0.15625</v>
          </cell>
          <cell r="R95">
            <v>0.45</v>
          </cell>
          <cell r="S95">
            <v>0.0286233333333333</v>
          </cell>
          <cell r="T95">
            <v>0.0666666666666667</v>
          </cell>
          <cell r="U95">
            <v>0</v>
          </cell>
          <cell r="V95">
            <v>1.35621579336735</v>
          </cell>
          <cell r="W95">
            <v>2.47</v>
          </cell>
          <cell r="X95">
            <v>-1.11378420663265</v>
          </cell>
          <cell r="Y95">
            <v>0.0491563857261536</v>
          </cell>
          <cell r="Z95">
            <v>0.115210279045672</v>
          </cell>
          <cell r="AA95">
            <v>0.104895833333333</v>
          </cell>
          <cell r="AB95">
            <v>0.0773445006659945</v>
          </cell>
          <cell r="AC95">
            <v>0.021105294211524</v>
          </cell>
          <cell r="AD95">
            <v>0</v>
          </cell>
          <cell r="AE95">
            <v>0.673438583914176</v>
          </cell>
        </row>
        <row r="95">
          <cell r="AG95">
            <v>1.646340375</v>
          </cell>
        </row>
        <row r="96">
          <cell r="B96" t="str">
            <v>SHT0002222</v>
          </cell>
          <cell r="C96" t="str">
            <v>气阀固定板（小）</v>
          </cell>
          <cell r="D96" t="str">
            <v>PA6+GF30</v>
          </cell>
          <cell r="E96">
            <v>0</v>
          </cell>
          <cell r="F96">
            <v>0.04303</v>
          </cell>
          <cell r="G96">
            <v>13.7168</v>
          </cell>
          <cell r="H96">
            <v>0.85</v>
          </cell>
          <cell r="I96">
            <v>0.694392828235294</v>
          </cell>
          <cell r="J96" t="str">
            <v>MA3200/1700</v>
          </cell>
          <cell r="K96">
            <v>72</v>
          </cell>
          <cell r="L96">
            <v>50</v>
          </cell>
          <cell r="M96">
            <v>2</v>
          </cell>
          <cell r="N96">
            <v>75.9</v>
          </cell>
          <cell r="O96">
            <v>0.76</v>
          </cell>
          <cell r="P96">
            <v>22.5</v>
          </cell>
          <cell r="Q96">
            <v>0.15625</v>
          </cell>
          <cell r="R96">
            <v>0</v>
          </cell>
          <cell r="S96">
            <v>0.000871333333333333</v>
          </cell>
          <cell r="T96">
            <v>0.133333333333333</v>
          </cell>
          <cell r="U96">
            <v>0</v>
          </cell>
          <cell r="V96">
            <v>1.50660147765629</v>
          </cell>
          <cell r="W96">
            <v>2.02</v>
          </cell>
          <cell r="X96">
            <v>-0.513398522343714</v>
          </cell>
          <cell r="Y96">
            <v>0.0884994043287083</v>
          </cell>
          <cell r="Z96">
            <v>0.103710239447705</v>
          </cell>
          <cell r="AA96">
            <v>0.200291666666667</v>
          </cell>
          <cell r="AB96">
            <v>0.132942698940032</v>
          </cell>
          <cell r="AC96">
            <v>0.00057834360728811</v>
          </cell>
          <cell r="AD96">
            <v>0</v>
          </cell>
          <cell r="AE96">
            <v>0.539099862482869</v>
          </cell>
          <cell r="AF96">
            <v>42378</v>
          </cell>
          <cell r="AG96">
            <v>1.71060640901961</v>
          </cell>
        </row>
        <row r="97">
          <cell r="B97" t="str">
            <v>SHT0002215</v>
          </cell>
          <cell r="C97" t="str">
            <v>摆动杆</v>
          </cell>
          <cell r="D97" t="str">
            <v>PA6+GF30</v>
          </cell>
          <cell r="E97">
            <v>0</v>
          </cell>
          <cell r="F97">
            <v>0.00985</v>
          </cell>
          <cell r="G97">
            <v>13.7168</v>
          </cell>
          <cell r="H97">
            <v>0.95</v>
          </cell>
          <cell r="I97">
            <v>0.142221557894737</v>
          </cell>
          <cell r="J97" t="str">
            <v>MA1600IIS/570</v>
          </cell>
          <cell r="K97">
            <v>65</v>
          </cell>
          <cell r="L97">
            <v>55.3846153846154</v>
          </cell>
          <cell r="M97">
            <v>2</v>
          </cell>
          <cell r="N97">
            <v>48.5</v>
          </cell>
          <cell r="O97">
            <v>0.76</v>
          </cell>
          <cell r="P97">
            <v>22.5</v>
          </cell>
          <cell r="Q97">
            <v>0.173076923076923</v>
          </cell>
          <cell r="R97">
            <v>0</v>
          </cell>
          <cell r="S97">
            <v>0.0216845</v>
          </cell>
          <cell r="T97">
            <v>0.05</v>
          </cell>
          <cell r="U97">
            <v>0</v>
          </cell>
          <cell r="V97">
            <v>0.605732036876199</v>
          </cell>
          <cell r="W97">
            <v>1.09</v>
          </cell>
          <cell r="X97">
            <v>-0.484267963123801</v>
          </cell>
          <cell r="Y97">
            <v>0.0825447507413565</v>
          </cell>
          <cell r="Z97">
            <v>0.285731829489311</v>
          </cell>
          <cell r="AA97">
            <v>0.141769230769231</v>
          </cell>
          <cell r="AB97">
            <v>0.234046116332801</v>
          </cell>
          <cell r="AC97">
            <v>0.0357988329490189</v>
          </cell>
          <cell r="AD97">
            <v>0</v>
          </cell>
          <cell r="AE97">
            <v>0.765207139070631</v>
          </cell>
          <cell r="AF97">
            <v>48938</v>
          </cell>
          <cell r="AG97">
            <v>0.757286067611336</v>
          </cell>
        </row>
        <row r="98">
          <cell r="B98" t="str">
            <v>SHT0011868</v>
          </cell>
          <cell r="C98" t="str">
            <v>气缸固定板</v>
          </cell>
          <cell r="D98" t="str">
            <v>PA6+GF30</v>
          </cell>
          <cell r="E98">
            <v>0</v>
          </cell>
          <cell r="F98">
            <v>0.03305</v>
          </cell>
          <cell r="G98">
            <v>13.7168</v>
          </cell>
          <cell r="H98">
            <v>0.95</v>
          </cell>
          <cell r="I98">
            <v>0.477200252631579</v>
          </cell>
          <cell r="J98" t="str">
            <v>MA1600IIS/570</v>
          </cell>
          <cell r="K98">
            <v>42.3529411764705</v>
          </cell>
          <cell r="L98">
            <v>85.0000000000002</v>
          </cell>
          <cell r="M98">
            <v>2</v>
          </cell>
          <cell r="N98">
            <v>48.5</v>
          </cell>
          <cell r="O98">
            <v>0.76</v>
          </cell>
          <cell r="P98">
            <v>22.5</v>
          </cell>
          <cell r="Q98">
            <v>0.265625000000001</v>
          </cell>
          <cell r="R98">
            <v>0</v>
          </cell>
          <cell r="S98">
            <v>0.022338</v>
          </cell>
          <cell r="T98">
            <v>0.05</v>
          </cell>
          <cell r="U98">
            <v>0</v>
          </cell>
          <cell r="V98">
            <v>1.19449149693444</v>
          </cell>
          <cell r="W98">
            <v>1.74</v>
          </cell>
          <cell r="X98">
            <v>-0.545508503065557</v>
          </cell>
          <cell r="Y98">
            <v>0.0418588161810449</v>
          </cell>
          <cell r="Z98">
            <v>0.222374960961802</v>
          </cell>
          <cell r="AA98">
            <v>0.217576388888889</v>
          </cell>
          <cell r="AB98">
            <v>0.182149801356711</v>
          </cell>
          <cell r="AC98">
            <v>0.0187008447170436</v>
          </cell>
          <cell r="AD98">
            <v>0</v>
          </cell>
          <cell r="AE98">
            <v>0.600499246870931</v>
          </cell>
          <cell r="AF98">
            <v>58483</v>
          </cell>
          <cell r="AG98">
            <v>1.5129404622807</v>
          </cell>
        </row>
        <row r="99">
          <cell r="B99" t="str">
            <v>SHT0002217</v>
          </cell>
          <cell r="C99" t="str">
            <v>蝴蝶压轮</v>
          </cell>
          <cell r="D99" t="str">
            <v>POM</v>
          </cell>
          <cell r="E99">
            <v>0</v>
          </cell>
          <cell r="F99">
            <v>0.00763</v>
          </cell>
          <cell r="G99">
            <v>15.3097</v>
          </cell>
          <cell r="H99">
            <v>0.85</v>
          </cell>
          <cell r="I99">
            <v>0.137427071764706</v>
          </cell>
          <cell r="J99" t="str">
            <v>HTF120/TJ</v>
          </cell>
          <cell r="K99">
            <v>60</v>
          </cell>
          <cell r="L99">
            <v>60</v>
          </cell>
          <cell r="M99">
            <v>4</v>
          </cell>
          <cell r="N99">
            <v>27.15</v>
          </cell>
          <cell r="O99">
            <v>0.76</v>
          </cell>
          <cell r="P99">
            <v>22.5</v>
          </cell>
          <cell r="Q99">
            <v>0.09375</v>
          </cell>
          <cell r="R99">
            <v>0</v>
          </cell>
          <cell r="S99">
            <v>0.0143116666666667</v>
          </cell>
          <cell r="T99">
            <v>0.0333333333333333</v>
          </cell>
          <cell r="U99">
            <v>0</v>
          </cell>
          <cell r="V99">
            <v>0.405671676069204</v>
          </cell>
          <cell r="W99">
            <v>0.81</v>
          </cell>
          <cell r="X99">
            <v>-0.404328323930796</v>
          </cell>
          <cell r="Y99">
            <v>0.0821682540332121</v>
          </cell>
          <cell r="Z99">
            <v>0.231098214468409</v>
          </cell>
          <cell r="AA99">
            <v>0.0429875</v>
          </cell>
          <cell r="AB99">
            <v>0.105966234607581</v>
          </cell>
          <cell r="AC99">
            <v>0.0352789398691597</v>
          </cell>
          <cell r="AD99">
            <v>0</v>
          </cell>
          <cell r="AE99">
            <v>0.661235723685915</v>
          </cell>
          <cell r="AF99">
            <v>56835</v>
          </cell>
          <cell r="AG99">
            <v>0.458891857647059</v>
          </cell>
        </row>
        <row r="100">
          <cell r="B100" t="str">
            <v>SHT0011866</v>
          </cell>
          <cell r="C100" t="str">
            <v>悬浮活塞</v>
          </cell>
          <cell r="D100" t="str">
            <v>POM</v>
          </cell>
          <cell r="E100">
            <v>0</v>
          </cell>
          <cell r="F100">
            <v>0.00348</v>
          </cell>
          <cell r="G100">
            <v>15.3097</v>
          </cell>
          <cell r="H100">
            <v>0.95</v>
          </cell>
          <cell r="I100">
            <v>0.0560818484210526</v>
          </cell>
          <cell r="J100" t="str">
            <v>HTF120/TJ</v>
          </cell>
          <cell r="K100">
            <v>60</v>
          </cell>
          <cell r="L100">
            <v>60</v>
          </cell>
          <cell r="M100">
            <v>4</v>
          </cell>
          <cell r="N100">
            <v>27.15</v>
          </cell>
          <cell r="O100">
            <v>0.76</v>
          </cell>
          <cell r="P100">
            <v>22.5</v>
          </cell>
          <cell r="Q100">
            <v>0.09375</v>
          </cell>
          <cell r="R100">
            <v>0</v>
          </cell>
          <cell r="S100">
            <v>0.00477055555555556</v>
          </cell>
          <cell r="T100">
            <v>0.0111111111111111</v>
          </cell>
          <cell r="U100">
            <v>0</v>
          </cell>
          <cell r="V100">
            <v>0.241175852716528</v>
          </cell>
          <cell r="W100">
            <v>0.68</v>
          </cell>
          <cell r="X100">
            <v>-0.438824147283472</v>
          </cell>
          <cell r="Y100">
            <v>0.0460705787331488</v>
          </cell>
          <cell r="Z100">
            <v>0.388720508060943</v>
          </cell>
          <cell r="AA100">
            <v>0.0429875</v>
          </cell>
          <cell r="AB100">
            <v>0.178241310296211</v>
          </cell>
          <cell r="AC100">
            <v>0.0197804029790775</v>
          </cell>
          <cell r="AD100">
            <v>0</v>
          </cell>
          <cell r="AE100">
            <v>0.767464910813564</v>
          </cell>
          <cell r="AF100">
            <v>48784</v>
          </cell>
          <cell r="AG100">
            <v>0.305110689298246</v>
          </cell>
        </row>
        <row r="101">
          <cell r="B101" t="str">
            <v>SHT0002223</v>
          </cell>
          <cell r="C101" t="str">
            <v>小剪刀摆轮</v>
          </cell>
          <cell r="D101" t="str">
            <v>POM</v>
          </cell>
          <cell r="E101">
            <v>0</v>
          </cell>
          <cell r="F101">
            <v>0.01383</v>
          </cell>
          <cell r="G101">
            <v>15.3097</v>
          </cell>
          <cell r="H101">
            <v>0.95</v>
          </cell>
          <cell r="I101">
            <v>0.222877001052632</v>
          </cell>
          <cell r="J101" t="str">
            <v>HTF120/TJ</v>
          </cell>
          <cell r="K101">
            <v>60</v>
          </cell>
          <cell r="L101">
            <v>60</v>
          </cell>
          <cell r="M101">
            <v>4</v>
          </cell>
          <cell r="N101">
            <v>27.15</v>
          </cell>
          <cell r="O101">
            <v>0.76</v>
          </cell>
          <cell r="P101">
            <v>22.5</v>
          </cell>
          <cell r="Q101">
            <v>0.09375</v>
          </cell>
          <cell r="R101">
            <v>0.45</v>
          </cell>
          <cell r="S101">
            <v>0.0143116666666667</v>
          </cell>
          <cell r="T101">
            <v>0.0333333333333333</v>
          </cell>
          <cell r="U101">
            <v>0</v>
          </cell>
          <cell r="V101">
            <v>0.931326153861496</v>
          </cell>
          <cell r="W101">
            <v>1.81</v>
          </cell>
          <cell r="X101">
            <v>-0.878673846138504</v>
          </cell>
          <cell r="Y101">
            <v>0.0357912565808718</v>
          </cell>
          <cell r="Z101">
            <v>0.100662909133702</v>
          </cell>
          <cell r="AA101">
            <v>0.0429875</v>
          </cell>
          <cell r="AB101">
            <v>0.0461572992681069</v>
          </cell>
          <cell r="AC101">
            <v>0.0153669760129974</v>
          </cell>
          <cell r="AD101">
            <v>0</v>
          </cell>
          <cell r="AE101">
            <v>0.760688562080501</v>
          </cell>
          <cell r="AF101">
            <v>47668</v>
          </cell>
          <cell r="AG101">
            <v>1.08206675157895</v>
          </cell>
        </row>
        <row r="102">
          <cell r="B102" t="str">
            <v>SHT0002219</v>
          </cell>
          <cell r="C102" t="str">
            <v>摆轮滚轮</v>
          </cell>
          <cell r="D102" t="str">
            <v>POM</v>
          </cell>
          <cell r="E102">
            <v>0</v>
          </cell>
          <cell r="F102">
            <v>0.00208</v>
          </cell>
          <cell r="G102">
            <v>15.3097</v>
          </cell>
          <cell r="H102">
            <v>0.95</v>
          </cell>
          <cell r="I102">
            <v>0.0335201852631579</v>
          </cell>
          <cell r="J102" t="str">
            <v>HTF120/TJ</v>
          </cell>
          <cell r="K102">
            <v>60</v>
          </cell>
          <cell r="L102">
            <v>60</v>
          </cell>
          <cell r="M102">
            <v>4</v>
          </cell>
          <cell r="N102">
            <v>27.15</v>
          </cell>
          <cell r="O102">
            <v>0.76</v>
          </cell>
          <cell r="P102">
            <v>22.5</v>
          </cell>
          <cell r="Q102">
            <v>0.09375</v>
          </cell>
          <cell r="R102">
            <v>0</v>
          </cell>
          <cell r="S102">
            <v>0.00477055555555556</v>
          </cell>
          <cell r="T102">
            <v>0.0111111111111111</v>
          </cell>
          <cell r="U102">
            <v>0</v>
          </cell>
          <cell r="V102">
            <v>0.214814330500462</v>
          </cell>
          <cell r="W102">
            <v>0.2</v>
          </cell>
          <cell r="X102">
            <v>0.0148143305004617</v>
          </cell>
          <cell r="Y102">
            <v>0.0517242545468223</v>
          </cell>
          <cell r="Z102">
            <v>0.436423397738814</v>
          </cell>
          <cell r="AA102">
            <v>0.0429875</v>
          </cell>
          <cell r="AB102">
            <v>0.200114675309837</v>
          </cell>
          <cell r="AC102">
            <v>0.0222078086896782</v>
          </cell>
          <cell r="AD102">
            <v>0</v>
          </cell>
          <cell r="AE102">
            <v>0.84395740644926</v>
          </cell>
          <cell r="AF102">
            <v>57194</v>
          </cell>
          <cell r="AG102">
            <v>0.271268194561403</v>
          </cell>
        </row>
        <row r="103">
          <cell r="B103" t="str">
            <v>BPC0000022</v>
          </cell>
          <cell r="C103" t="str">
            <v>速升速降气阀配套塑料件</v>
          </cell>
          <cell r="D103" t="str">
            <v>POM</v>
          </cell>
          <cell r="E103">
            <v>0.0022</v>
          </cell>
          <cell r="F103">
            <v>0.00231</v>
          </cell>
          <cell r="G103">
            <v>15.3097</v>
          </cell>
          <cell r="H103">
            <v>0.95</v>
          </cell>
          <cell r="I103">
            <v>0.0372267442105263</v>
          </cell>
          <cell r="J103" t="str">
            <v>HTF120/TJ</v>
          </cell>
          <cell r="K103">
            <v>55.3846153846154</v>
          </cell>
          <cell r="L103">
            <v>65</v>
          </cell>
          <cell r="M103">
            <v>4</v>
          </cell>
          <cell r="N103">
            <v>27.15</v>
          </cell>
          <cell r="O103">
            <v>0.76</v>
          </cell>
          <cell r="P103">
            <v>22.5</v>
          </cell>
          <cell r="Q103">
            <v>0.1015625</v>
          </cell>
          <cell r="R103">
            <v>0</v>
          </cell>
          <cell r="S103">
            <v>0.00477055555555556</v>
          </cell>
          <cell r="T103">
            <v>0.0111111111111111</v>
          </cell>
          <cell r="U103">
            <v>0</v>
          </cell>
          <cell r="V103">
            <v>0.232459066481071</v>
          </cell>
          <cell r="W103">
            <v>0.21</v>
          </cell>
          <cell r="X103">
            <v>0.0224590664810711</v>
          </cell>
          <cell r="Y103">
            <v>0.0477981404610685</v>
          </cell>
          <cell r="Z103">
            <v>0.436904877651955</v>
          </cell>
          <cell r="AA103">
            <v>0.0465697916666667</v>
          </cell>
          <cell r="AB103">
            <v>0.200335449899343</v>
          </cell>
          <cell r="AC103">
            <v>0.0205221316069598</v>
          </cell>
          <cell r="AD103">
            <v>0</v>
          </cell>
          <cell r="AE103">
            <v>0.839856776618529</v>
          </cell>
          <cell r="AF103">
            <v>16420</v>
          </cell>
          <cell r="AG103">
            <v>0.293920220482456</v>
          </cell>
        </row>
        <row r="104">
          <cell r="B104" t="str">
            <v>SHT0002195</v>
          </cell>
          <cell r="C104" t="str">
            <v>M4气阀手柄</v>
          </cell>
          <cell r="D104" t="str">
            <v>PP-T15</v>
          </cell>
          <cell r="E104">
            <v>0.027</v>
          </cell>
          <cell r="F104">
            <v>0.02835</v>
          </cell>
          <cell r="G104">
            <v>9.02654867256637</v>
          </cell>
          <cell r="H104">
            <v>0.95</v>
          </cell>
          <cell r="I104">
            <v>0.269371215649744</v>
          </cell>
          <cell r="J104" t="str">
            <v>MA1600IIS/570</v>
          </cell>
          <cell r="K104">
            <v>55.3846153846154</v>
          </cell>
          <cell r="L104">
            <v>65</v>
          </cell>
          <cell r="M104">
            <v>2</v>
          </cell>
          <cell r="N104">
            <v>48.5</v>
          </cell>
          <cell r="O104">
            <v>0.76</v>
          </cell>
          <cell r="P104">
            <v>22.5</v>
          </cell>
          <cell r="Q104">
            <v>0.203125</v>
          </cell>
          <cell r="R104">
            <v>0</v>
          </cell>
          <cell r="S104">
            <v>0.106571111111111</v>
          </cell>
          <cell r="T104">
            <v>0.222222222222222</v>
          </cell>
          <cell r="U104">
            <v>0</v>
          </cell>
          <cell r="V104">
            <v>1.07527202565391</v>
          </cell>
          <cell r="W104">
            <v>1.14</v>
          </cell>
          <cell r="X104">
            <v>-0.0647279743460889</v>
          </cell>
          <cell r="Y104">
            <v>0.206666050004491</v>
          </cell>
          <cell r="Z104">
            <v>0.188905686332231</v>
          </cell>
          <cell r="AA104">
            <v>0.166381944444444</v>
          </cell>
          <cell r="AB104">
            <v>0.1547347466268</v>
          </cell>
          <cell r="AC104">
            <v>0.099110837600654</v>
          </cell>
          <cell r="AD104">
            <v>0</v>
          </cell>
          <cell r="AE104">
            <v>0.749485516945417</v>
          </cell>
          <cell r="AF104">
            <v>1432</v>
          </cell>
          <cell r="AG104">
            <v>1.28711057347462</v>
          </cell>
        </row>
        <row r="105">
          <cell r="B105" t="str">
            <v>SHT0002193</v>
          </cell>
          <cell r="C105" t="str">
            <v>H3A气阀手柄</v>
          </cell>
          <cell r="D105" t="str">
            <v>PP-T15</v>
          </cell>
          <cell r="E105">
            <v>0.033</v>
          </cell>
          <cell r="F105">
            <v>0.03465</v>
          </cell>
          <cell r="G105">
            <v>9.02654867256637</v>
          </cell>
          <cell r="H105">
            <v>0.95</v>
          </cell>
          <cell r="I105">
            <v>0.329231485794131</v>
          </cell>
          <cell r="J105" t="str">
            <v>MA1600IIS/570</v>
          </cell>
          <cell r="K105">
            <v>51.4285714285715</v>
          </cell>
          <cell r="L105">
            <v>69.9999999999999</v>
          </cell>
          <cell r="M105">
            <v>2</v>
          </cell>
          <cell r="N105">
            <v>48.5</v>
          </cell>
          <cell r="O105">
            <v>0.76</v>
          </cell>
          <cell r="P105">
            <v>22.5</v>
          </cell>
          <cell r="Q105">
            <v>0.21875</v>
          </cell>
          <cell r="R105">
            <v>0</v>
          </cell>
          <cell r="S105">
            <v>0.106571111111111</v>
          </cell>
          <cell r="T105">
            <v>0.222222222222222</v>
          </cell>
          <cell r="U105">
            <v>0</v>
          </cell>
          <cell r="V105">
            <v>1.17842477112086</v>
          </cell>
          <cell r="W105">
            <v>1.2</v>
          </cell>
          <cell r="X105">
            <v>-0.0215752288791384</v>
          </cell>
          <cell r="Y105">
            <v>0.188575654270111</v>
          </cell>
          <cell r="Z105">
            <v>0.18562915967214</v>
          </cell>
          <cell r="AA105">
            <v>0.179180555555555</v>
          </cell>
          <cell r="AB105">
            <v>0.152050907233668</v>
          </cell>
          <cell r="AC105">
            <v>0.090435226518317</v>
          </cell>
          <cell r="AD105">
            <v>0</v>
          </cell>
          <cell r="AE105">
            <v>0.720617307220229</v>
          </cell>
          <cell r="AF105">
            <v>4079</v>
          </cell>
          <cell r="AG105">
            <v>1.41953639535786</v>
          </cell>
        </row>
        <row r="106">
          <cell r="B106" t="str">
            <v>SHT0000141</v>
          </cell>
          <cell r="C106" t="str">
            <v>H3A仰角气阀手柄</v>
          </cell>
          <cell r="D106" t="str">
            <v>TP-30</v>
          </cell>
          <cell r="E106">
            <v>0.029</v>
          </cell>
          <cell r="F106">
            <v>0.03045</v>
          </cell>
          <cell r="G106">
            <v>6.63716814159292</v>
          </cell>
          <cell r="H106">
            <v>0.95</v>
          </cell>
          <cell r="I106">
            <v>0.212738705170005</v>
          </cell>
          <cell r="J106" t="str">
            <v>MA1600IIS/570</v>
          </cell>
          <cell r="K106">
            <v>51.4285714285715</v>
          </cell>
          <cell r="L106">
            <v>69.9999999999999</v>
          </cell>
          <cell r="M106">
            <v>2</v>
          </cell>
          <cell r="N106">
            <v>48.5</v>
          </cell>
          <cell r="O106">
            <v>0.76</v>
          </cell>
          <cell r="P106">
            <v>22.5</v>
          </cell>
          <cell r="Q106">
            <v>0.21875</v>
          </cell>
          <cell r="R106">
            <v>0</v>
          </cell>
          <cell r="S106">
            <v>0.106571111111111</v>
          </cell>
          <cell r="T106">
            <v>0.222222222222222</v>
          </cell>
          <cell r="U106">
            <v>0</v>
          </cell>
          <cell r="V106">
            <v>1.04231215376004</v>
          </cell>
          <cell r="W106">
            <v>1.2</v>
          </cell>
          <cell r="X106">
            <v>-0.15768784623996</v>
          </cell>
          <cell r="Y106">
            <v>0.213201219443309</v>
          </cell>
          <cell r="Z106">
            <v>0.209869950389507</v>
          </cell>
          <cell r="AA106">
            <v>0.179180555555555</v>
          </cell>
          <cell r="AB106">
            <v>0.171906808252382</v>
          </cell>
          <cell r="AC106">
            <v>0.102244908808428</v>
          </cell>
          <cell r="AD106">
            <v>0</v>
          </cell>
          <cell r="AE106">
            <v>0.79589731885734</v>
          </cell>
          <cell r="AF106">
            <v>0</v>
          </cell>
          <cell r="AG106">
            <v>1.24479722442167</v>
          </cell>
        </row>
        <row r="107">
          <cell r="B107" t="str">
            <v>SHT0000097</v>
          </cell>
          <cell r="C107" t="str">
            <v>M4仰角手柄</v>
          </cell>
          <cell r="D107" t="str">
            <v>TP-30</v>
          </cell>
          <cell r="E107">
            <v>0.029</v>
          </cell>
          <cell r="F107">
            <v>0.03045</v>
          </cell>
          <cell r="G107">
            <v>6.63716814159292</v>
          </cell>
          <cell r="H107">
            <v>0.95</v>
          </cell>
          <cell r="I107">
            <v>0.212738705170005</v>
          </cell>
          <cell r="J107" t="str">
            <v>MA1600IIS/570</v>
          </cell>
          <cell r="K107">
            <v>51.4285714285715</v>
          </cell>
          <cell r="L107">
            <v>69.9999999999999</v>
          </cell>
          <cell r="M107">
            <v>2</v>
          </cell>
          <cell r="N107">
            <v>48.5</v>
          </cell>
          <cell r="O107">
            <v>0.76</v>
          </cell>
          <cell r="P107">
            <v>22.5</v>
          </cell>
          <cell r="Q107">
            <v>0.21875</v>
          </cell>
          <cell r="R107">
            <v>0</v>
          </cell>
          <cell r="S107">
            <v>0.106571111111111</v>
          </cell>
          <cell r="T107">
            <v>0.222222222222222</v>
          </cell>
          <cell r="U107">
            <v>0</v>
          </cell>
          <cell r="V107">
            <v>1.04231215376004</v>
          </cell>
          <cell r="W107">
            <v>1.2</v>
          </cell>
          <cell r="X107">
            <v>-0.15768784623996</v>
          </cell>
          <cell r="Y107">
            <v>0.213201219443309</v>
          </cell>
          <cell r="Z107">
            <v>0.209869950389507</v>
          </cell>
          <cell r="AA107">
            <v>0.179180555555555</v>
          </cell>
          <cell r="AB107">
            <v>0.171906808252382</v>
          </cell>
          <cell r="AC107">
            <v>0.102244908808428</v>
          </cell>
          <cell r="AD107">
            <v>0</v>
          </cell>
          <cell r="AE107">
            <v>0.79589731885734</v>
          </cell>
        </row>
        <row r="107">
          <cell r="AG107">
            <v>1.24479722442167</v>
          </cell>
        </row>
        <row r="108">
          <cell r="B108" t="str">
            <v>SHT0010679</v>
          </cell>
          <cell r="C108" t="str">
            <v>H3A两孔升降气阀底座 新/H3两孔气阀固定座 新状态</v>
          </cell>
          <cell r="D108" t="str">
            <v>ABS+PC</v>
          </cell>
          <cell r="E108">
            <v>0.031</v>
          </cell>
          <cell r="F108">
            <v>0.03255</v>
          </cell>
          <cell r="G108">
            <v>18.5841</v>
          </cell>
          <cell r="H108">
            <v>0.95</v>
          </cell>
          <cell r="I108">
            <v>0.636749952631579</v>
          </cell>
          <cell r="J108" t="str">
            <v>MA1600IIS/570</v>
          </cell>
          <cell r="K108">
            <v>30</v>
          </cell>
          <cell r="L108">
            <v>120</v>
          </cell>
          <cell r="M108">
            <v>2</v>
          </cell>
          <cell r="N108">
            <v>48.5</v>
          </cell>
          <cell r="O108">
            <v>0.76</v>
          </cell>
          <cell r="P108">
            <v>22.5</v>
          </cell>
          <cell r="Q108">
            <v>0.375</v>
          </cell>
          <cell r="R108">
            <v>0.9</v>
          </cell>
          <cell r="S108">
            <v>0.084124</v>
          </cell>
          <cell r="T108">
            <v>0.2</v>
          </cell>
          <cell r="U108">
            <v>0</v>
          </cell>
          <cell r="V108">
            <v>2.75217394465374</v>
          </cell>
          <cell r="W108">
            <v>3.33</v>
          </cell>
          <cell r="X108">
            <v>-0.57782605534626</v>
          </cell>
          <cell r="Y108">
            <v>0.0726698253896749</v>
          </cell>
          <cell r="Z108">
            <v>0.13625592260564</v>
          </cell>
          <cell r="AA108">
            <v>0.307166666666667</v>
          </cell>
          <cell r="AB108">
            <v>0.111608740160976</v>
          </cell>
          <cell r="AC108">
            <v>0.030566381955405</v>
          </cell>
          <cell r="AD108">
            <v>0</v>
          </cell>
          <cell r="AE108">
            <v>0.768637460626897</v>
          </cell>
          <cell r="AF108">
            <v>6856</v>
          </cell>
          <cell r="AG108">
            <v>3.25249892894737</v>
          </cell>
        </row>
        <row r="109">
          <cell r="B109" t="str">
            <v>SHT0010537</v>
          </cell>
          <cell r="C109" t="str">
            <v>H4A平台四孔升降阀底座 新/H4四孔气阀固定座</v>
          </cell>
          <cell r="D109" t="str">
            <v>ABS+PC</v>
          </cell>
          <cell r="E109">
            <v>0.026</v>
          </cell>
          <cell r="F109">
            <v>0.0273</v>
          </cell>
          <cell r="G109">
            <v>18.5841</v>
          </cell>
          <cell r="H109">
            <v>0.9</v>
          </cell>
          <cell r="I109">
            <v>0.5637177</v>
          </cell>
          <cell r="J109" t="str">
            <v>MA1600IIS/570</v>
          </cell>
          <cell r="K109">
            <v>30</v>
          </cell>
          <cell r="L109">
            <v>120</v>
          </cell>
          <cell r="M109">
            <v>2</v>
          </cell>
          <cell r="N109">
            <v>48.5</v>
          </cell>
          <cell r="O109">
            <v>0.76</v>
          </cell>
          <cell r="P109">
            <v>22.5</v>
          </cell>
          <cell r="Q109">
            <v>0.375</v>
          </cell>
          <cell r="R109">
            <v>0.9</v>
          </cell>
          <cell r="S109">
            <v>0.084124</v>
          </cell>
          <cell r="T109">
            <v>0.2</v>
          </cell>
          <cell r="U109">
            <v>0</v>
          </cell>
          <cell r="V109">
            <v>2.74771471888889</v>
          </cell>
          <cell r="W109">
            <v>4.28</v>
          </cell>
          <cell r="X109">
            <v>-1.53228528111111</v>
          </cell>
          <cell r="Y109">
            <v>0.0727877601794393</v>
          </cell>
          <cell r="Z109">
            <v>0.136477050336449</v>
          </cell>
          <cell r="AA109">
            <v>0.307166666666667</v>
          </cell>
          <cell r="AB109">
            <v>0.111789868342256</v>
          </cell>
          <cell r="AC109">
            <v>0.0306159876866758</v>
          </cell>
          <cell r="AD109">
            <v>0</v>
          </cell>
          <cell r="AE109">
            <v>0.794841256217474</v>
          </cell>
          <cell r="AF109">
            <v>0</v>
          </cell>
          <cell r="AG109">
            <v>3.14295055</v>
          </cell>
        </row>
        <row r="110">
          <cell r="B110" t="str">
            <v>SHT0010942</v>
          </cell>
          <cell r="C110" t="str">
            <v>升降调节开关总成手柄(黑色H4)</v>
          </cell>
          <cell r="D110" t="str">
            <v>ABS+PC</v>
          </cell>
          <cell r="E110">
            <v>0.026</v>
          </cell>
          <cell r="F110">
            <v>0.0273</v>
          </cell>
          <cell r="G110">
            <v>18.5841</v>
          </cell>
          <cell r="H110">
            <v>0.9</v>
          </cell>
          <cell r="I110">
            <v>0.5637177</v>
          </cell>
          <cell r="J110" t="str">
            <v>MA2000/700</v>
          </cell>
          <cell r="K110">
            <v>48</v>
          </cell>
          <cell r="L110">
            <v>75</v>
          </cell>
          <cell r="M110">
            <v>2</v>
          </cell>
          <cell r="N110">
            <v>39.75</v>
          </cell>
          <cell r="O110">
            <v>0.76</v>
          </cell>
          <cell r="P110">
            <v>22.5</v>
          </cell>
          <cell r="Q110">
            <v>0.234375</v>
          </cell>
          <cell r="R110">
            <v>0</v>
          </cell>
          <cell r="S110">
            <v>0.106571111111111</v>
          </cell>
          <cell r="T110">
            <v>0.222222222222222</v>
          </cell>
          <cell r="U110">
            <v>0.3</v>
          </cell>
          <cell r="V110">
            <v>1.807164955</v>
          </cell>
          <cell r="W110">
            <v>3.27</v>
          </cell>
          <cell r="X110">
            <v>-1.462835045</v>
          </cell>
          <cell r="Y110">
            <v>0.122967314968888</v>
          </cell>
          <cell r="Z110">
            <v>0.12969209000625</v>
          </cell>
          <cell r="AA110">
            <v>0.15734375</v>
          </cell>
          <cell r="AB110">
            <v>0.0870666230908622</v>
          </cell>
          <cell r="AC110">
            <v>0.0589714352396298</v>
          </cell>
          <cell r="AD110">
            <v>0.166005875207999</v>
          </cell>
          <cell r="AE110">
            <v>0.688065166137532</v>
          </cell>
        </row>
        <row r="110">
          <cell r="AG110">
            <v>2.06194800833333</v>
          </cell>
        </row>
        <row r="111">
          <cell r="B111" t="str">
            <v>SHT0001740</v>
          </cell>
          <cell r="C111" t="str">
            <v>X3000升级气动升降手柄(灰)</v>
          </cell>
          <cell r="D111" t="str">
            <v>ABS+PC</v>
          </cell>
          <cell r="E111">
            <v>0.026</v>
          </cell>
          <cell r="F111">
            <v>0.0273</v>
          </cell>
          <cell r="G111">
            <v>18.5841</v>
          </cell>
          <cell r="H111">
            <v>0.9</v>
          </cell>
          <cell r="I111">
            <v>0.5637177</v>
          </cell>
          <cell r="J111" t="str">
            <v>MA2000/700</v>
          </cell>
          <cell r="K111">
            <v>48</v>
          </cell>
          <cell r="L111">
            <v>75</v>
          </cell>
          <cell r="M111">
            <v>2</v>
          </cell>
          <cell r="N111">
            <v>39.75</v>
          </cell>
          <cell r="O111">
            <v>0.76</v>
          </cell>
          <cell r="P111">
            <v>22.5</v>
          </cell>
          <cell r="Q111">
            <v>0.234375</v>
          </cell>
          <cell r="R111">
            <v>0</v>
          </cell>
          <cell r="S111">
            <v>0.106571111111111</v>
          </cell>
          <cell r="T111">
            <v>0.222222222222222</v>
          </cell>
          <cell r="U111">
            <v>0.3</v>
          </cell>
          <cell r="V111">
            <v>1.807164955</v>
          </cell>
          <cell r="W111">
            <v>3.29</v>
          </cell>
          <cell r="X111">
            <v>-1.482835045</v>
          </cell>
          <cell r="Y111">
            <v>0.122967314968888</v>
          </cell>
          <cell r="Z111">
            <v>0.12969209000625</v>
          </cell>
          <cell r="AA111">
            <v>0.15734375</v>
          </cell>
          <cell r="AB111">
            <v>0.0870666230908622</v>
          </cell>
          <cell r="AC111">
            <v>0.0589714352396298</v>
          </cell>
          <cell r="AD111">
            <v>0.166005875207999</v>
          </cell>
          <cell r="AE111">
            <v>0.688065166137532</v>
          </cell>
        </row>
        <row r="111">
          <cell r="AG111">
            <v>2.06194800833333</v>
          </cell>
        </row>
        <row r="112">
          <cell r="B112" t="str">
            <v>SHT0001741</v>
          </cell>
          <cell r="C112" t="str">
            <v>阻尼器调节机构固定座/底座</v>
          </cell>
          <cell r="D112" t="str">
            <v>PA6+GF30</v>
          </cell>
          <cell r="E112">
            <v>0</v>
          </cell>
          <cell r="F112">
            <v>0.02573</v>
          </cell>
          <cell r="G112">
            <v>13.7168</v>
          </cell>
          <cell r="H112">
            <v>0.98</v>
          </cell>
          <cell r="I112">
            <v>0.360135983673469</v>
          </cell>
          <cell r="J112" t="str">
            <v> MA1200/370G</v>
          </cell>
          <cell r="K112">
            <v>80</v>
          </cell>
          <cell r="L112">
            <v>45</v>
          </cell>
          <cell r="M112">
            <v>2</v>
          </cell>
          <cell r="N112">
            <v>47.5</v>
          </cell>
          <cell r="O112">
            <v>0.76</v>
          </cell>
          <cell r="P112">
            <v>22.5</v>
          </cell>
          <cell r="Q112">
            <v>0.140625</v>
          </cell>
          <cell r="R112">
            <v>0</v>
          </cell>
          <cell r="S112">
            <v>0.022338</v>
          </cell>
          <cell r="T112">
            <v>0.05</v>
          </cell>
          <cell r="U112">
            <v>0</v>
          </cell>
          <cell r="V112">
            <v>0.76730388456893</v>
          </cell>
          <cell r="W112">
            <v>1.34</v>
          </cell>
          <cell r="X112">
            <v>-0.57269611543107</v>
          </cell>
          <cell r="Y112">
            <v>0.0651632306385233</v>
          </cell>
          <cell r="Z112">
            <v>0.183271586170847</v>
          </cell>
          <cell r="AA112">
            <v>0.1128125</v>
          </cell>
          <cell r="AB112">
            <v>0.147024539128168</v>
          </cell>
          <cell r="AC112">
            <v>0.0291123249200667</v>
          </cell>
          <cell r="AD112">
            <v>0</v>
          </cell>
          <cell r="AE112">
            <v>0.530647516693085</v>
          </cell>
          <cell r="AF112">
            <v>30594</v>
          </cell>
          <cell r="AG112">
            <v>0.992698225510204</v>
          </cell>
        </row>
        <row r="113">
          <cell r="B113" t="str">
            <v>SHT0001742</v>
          </cell>
          <cell r="C113" t="str">
            <v>阻尼器调节机构连接座/旋转块</v>
          </cell>
          <cell r="D113" t="str">
            <v>PA6+GF30</v>
          </cell>
          <cell r="E113">
            <v>0.018</v>
          </cell>
          <cell r="F113">
            <v>0.0189</v>
          </cell>
          <cell r="G113">
            <v>13.7168</v>
          </cell>
          <cell r="H113">
            <v>0.98</v>
          </cell>
          <cell r="I113">
            <v>0.264538285714286</v>
          </cell>
          <cell r="J113" t="str">
            <v>MA1600IIS/570</v>
          </cell>
          <cell r="K113">
            <v>48</v>
          </cell>
          <cell r="L113">
            <v>75</v>
          </cell>
          <cell r="M113">
            <v>2</v>
          </cell>
          <cell r="N113">
            <v>48.5</v>
          </cell>
          <cell r="O113">
            <v>0.76</v>
          </cell>
          <cell r="P113">
            <v>22.5</v>
          </cell>
          <cell r="Q113">
            <v>0.234375</v>
          </cell>
          <cell r="R113">
            <v>0</v>
          </cell>
          <cell r="S113">
            <v>0.106571111111111</v>
          </cell>
          <cell r="T113">
            <v>0.222222222222222</v>
          </cell>
          <cell r="U113">
            <v>0</v>
          </cell>
          <cell r="V113">
            <v>1.11133478449951</v>
          </cell>
          <cell r="W113">
            <v>1.18</v>
          </cell>
          <cell r="X113">
            <v>-0.0686652155004859</v>
          </cell>
          <cell r="Y113">
            <v>0.199959746893281</v>
          </cell>
          <cell r="Z113">
            <v>0.210895045551508</v>
          </cell>
          <cell r="AA113">
            <v>0.191979166666667</v>
          </cell>
          <cell r="AB113">
            <v>0.172746475089524</v>
          </cell>
          <cell r="AC113">
            <v>0.0958946958176109</v>
          </cell>
          <cell r="AD113">
            <v>0</v>
          </cell>
          <cell r="AE113">
            <v>0.76196346105245</v>
          </cell>
          <cell r="AF113">
            <v>28167</v>
          </cell>
          <cell r="AG113">
            <v>1.36513201190476</v>
          </cell>
        </row>
        <row r="114">
          <cell r="B114" t="str">
            <v>SHT0001743</v>
          </cell>
          <cell r="C114" t="str">
            <v>X3000阻尼器调节手柄（灰）</v>
          </cell>
          <cell r="D114" t="str">
            <v>ABS+PC</v>
          </cell>
          <cell r="E114">
            <v>0.022</v>
          </cell>
          <cell r="F114">
            <v>0.0231</v>
          </cell>
          <cell r="G114">
            <v>18.5841</v>
          </cell>
          <cell r="H114">
            <v>0.9</v>
          </cell>
          <cell r="I114">
            <v>0.4769919</v>
          </cell>
          <cell r="J114" t="str">
            <v>MA2000/700</v>
          </cell>
          <cell r="K114">
            <v>48</v>
          </cell>
          <cell r="L114">
            <v>75</v>
          </cell>
          <cell r="M114">
            <v>2</v>
          </cell>
          <cell r="N114">
            <v>39.75</v>
          </cell>
          <cell r="O114">
            <v>0.76</v>
          </cell>
          <cell r="P114">
            <v>22.5</v>
          </cell>
          <cell r="Q114">
            <v>0.234375</v>
          </cell>
          <cell r="R114">
            <v>0</v>
          </cell>
          <cell r="S114">
            <v>0.106571111111111</v>
          </cell>
          <cell r="T114">
            <v>0.222222222222222</v>
          </cell>
          <cell r="U114">
            <v>0.3</v>
          </cell>
          <cell r="V114">
            <v>1.700203135</v>
          </cell>
          <cell r="W114">
            <v>3.29</v>
          </cell>
          <cell r="X114">
            <v>-1.589796865</v>
          </cell>
          <cell r="Y114">
            <v>0.130703336352936</v>
          </cell>
          <cell r="Z114">
            <v>0.137851175059738</v>
          </cell>
          <cell r="AA114">
            <v>0.15734375</v>
          </cell>
          <cell r="AB114">
            <v>0.0925440888567707</v>
          </cell>
          <cell r="AC114">
            <v>0.0626813990147777</v>
          </cell>
          <cell r="AD114">
            <v>0.176449504076464</v>
          </cell>
          <cell r="AE114">
            <v>0.719450052655032</v>
          </cell>
          <cell r="AF114">
            <v>1982</v>
          </cell>
          <cell r="AG114">
            <v>1.93185930833333</v>
          </cell>
        </row>
        <row r="115">
          <cell r="B115" t="str">
            <v>SHT0011047</v>
          </cell>
          <cell r="C115" t="str">
            <v>阻尼器调节机构手柄(黑色H4)</v>
          </cell>
          <cell r="D115" t="str">
            <v>ABS+PC</v>
          </cell>
          <cell r="E115">
            <v>0</v>
          </cell>
          <cell r="F115">
            <v>0.045524</v>
          </cell>
          <cell r="G115">
            <v>18.5841</v>
          </cell>
          <cell r="H115">
            <v>0.9</v>
          </cell>
          <cell r="I115">
            <v>0.940025076</v>
          </cell>
          <cell r="J115" t="str">
            <v>MA2000/700</v>
          </cell>
          <cell r="K115">
            <v>60</v>
          </cell>
          <cell r="L115">
            <v>60</v>
          </cell>
          <cell r="M115">
            <v>2</v>
          </cell>
          <cell r="N115">
            <v>39.75</v>
          </cell>
          <cell r="O115">
            <v>0.76</v>
          </cell>
          <cell r="P115">
            <v>22.5</v>
          </cell>
          <cell r="Q115">
            <v>0.1875</v>
          </cell>
          <cell r="R115">
            <v>0</v>
          </cell>
          <cell r="S115">
            <v>0.106571111111111</v>
          </cell>
          <cell r="T115">
            <v>0.222222222222222</v>
          </cell>
          <cell r="U115">
            <v>0.3</v>
          </cell>
          <cell r="V115">
            <v>2.17465342706667</v>
          </cell>
          <cell r="W115">
            <v>3.27</v>
          </cell>
          <cell r="X115">
            <v>-1.09534657293333</v>
          </cell>
          <cell r="Y115">
            <v>0.102187419593554</v>
          </cell>
          <cell r="Z115">
            <v>0.0862206352820614</v>
          </cell>
          <cell r="AA115">
            <v>0.125875</v>
          </cell>
          <cell r="AB115">
            <v>0.0578827864860239</v>
          </cell>
          <cell r="AC115">
            <v>0.0490060208144808</v>
          </cell>
          <cell r="AD115">
            <v>0.137953016451298</v>
          </cell>
          <cell r="AE115">
            <v>0.567735684086464</v>
          </cell>
          <cell r="AF115">
            <v>18428</v>
          </cell>
          <cell r="AG115">
            <v>2.50889344733333</v>
          </cell>
        </row>
        <row r="116">
          <cell r="B116" t="str">
            <v>SHT0002234</v>
          </cell>
          <cell r="C116" t="str">
            <v>H4A平台升降阀手柄</v>
          </cell>
          <cell r="D116" t="str">
            <v>ABS757K</v>
          </cell>
          <cell r="E116">
            <v>0.044</v>
          </cell>
          <cell r="F116">
            <v>0.0462</v>
          </cell>
          <cell r="G116">
            <v>10.5</v>
          </cell>
          <cell r="H116">
            <v>0.98</v>
          </cell>
          <cell r="I116">
            <v>0.495</v>
          </cell>
          <cell r="J116" t="str">
            <v>MA1600IIS/570</v>
          </cell>
          <cell r="K116">
            <v>51.4285714285715</v>
          </cell>
          <cell r="L116">
            <v>69.9999999999999</v>
          </cell>
          <cell r="M116">
            <v>2</v>
          </cell>
          <cell r="N116">
            <v>48.5</v>
          </cell>
          <cell r="O116">
            <v>0.76</v>
          </cell>
          <cell r="P116">
            <v>22.5</v>
          </cell>
          <cell r="Q116">
            <v>0.21875</v>
          </cell>
          <cell r="R116">
            <v>0</v>
          </cell>
          <cell r="S116">
            <v>0.106571111111111</v>
          </cell>
          <cell r="T116">
            <v>0.222222222222222</v>
          </cell>
          <cell r="U116">
            <v>0.3</v>
          </cell>
          <cell r="V116">
            <v>1.64017386054422</v>
          </cell>
          <cell r="W116">
            <v>1.85</v>
          </cell>
          <cell r="X116">
            <v>-0.209826139455783</v>
          </cell>
          <cell r="Y116">
            <v>0.13548699169519</v>
          </cell>
          <cell r="Z116">
            <v>0.133370007449953</v>
          </cell>
          <cell r="AA116">
            <v>0.179180555555555</v>
          </cell>
          <cell r="AB116">
            <v>0.109244854991228</v>
          </cell>
          <cell r="AC116">
            <v>0.0649754966072622</v>
          </cell>
          <cell r="AD116">
            <v>0.182907438788507</v>
          </cell>
          <cell r="AE116">
            <v>0.698202725998964</v>
          </cell>
          <cell r="AF116">
            <v>1626</v>
          </cell>
          <cell r="AG116">
            <v>1.96818916666667</v>
          </cell>
        </row>
        <row r="117">
          <cell r="B117" t="str">
            <v>SHT0002235</v>
          </cell>
          <cell r="C117" t="str">
            <v>H4A平台升降阀固定座</v>
          </cell>
          <cell r="D117" t="str">
            <v>ABS757K</v>
          </cell>
          <cell r="E117">
            <v>0.026</v>
          </cell>
          <cell r="F117">
            <v>0.0273</v>
          </cell>
          <cell r="G117">
            <v>10.5</v>
          </cell>
          <cell r="H117">
            <v>0.98</v>
          </cell>
          <cell r="I117">
            <v>0.2925</v>
          </cell>
          <cell r="J117" t="str">
            <v>MA1600IIS/570</v>
          </cell>
          <cell r="K117">
            <v>51.4285714285715</v>
          </cell>
          <cell r="L117">
            <v>69.9999999999999</v>
          </cell>
          <cell r="M117">
            <v>2</v>
          </cell>
          <cell r="N117">
            <v>48.5</v>
          </cell>
          <cell r="O117">
            <v>0.76</v>
          </cell>
          <cell r="P117">
            <v>22.5</v>
          </cell>
          <cell r="Q117">
            <v>0.21875</v>
          </cell>
          <cell r="R117">
            <v>0</v>
          </cell>
          <cell r="S117">
            <v>0.084124</v>
          </cell>
          <cell r="T117">
            <v>0.2</v>
          </cell>
          <cell r="U117">
            <v>0</v>
          </cell>
          <cell r="V117">
            <v>1.06614228231292</v>
          </cell>
          <cell r="W117">
            <v>1.34</v>
          </cell>
          <cell r="X117">
            <v>-0.273857717687075</v>
          </cell>
          <cell r="Y117">
            <v>0.187592222274604</v>
          </cell>
          <cell r="Z117">
            <v>0.205178993112848</v>
          </cell>
          <cell r="AA117">
            <v>0.179180555555555</v>
          </cell>
          <cell r="AB117">
            <v>0.168064393025324</v>
          </cell>
          <cell r="AC117">
            <v>0.078905040533144</v>
          </cell>
          <cell r="AD117">
            <v>0</v>
          </cell>
          <cell r="AE117">
            <v>0.725646374923391</v>
          </cell>
          <cell r="AF117">
            <v>1580</v>
          </cell>
          <cell r="AG117">
            <v>1.31976983333333</v>
          </cell>
        </row>
        <row r="118">
          <cell r="B118" t="str">
            <v>SHT0002243</v>
          </cell>
          <cell r="C118" t="str">
            <v>手柄支撑垫圈</v>
          </cell>
          <cell r="D118" t="str">
            <v>PA66</v>
          </cell>
          <cell r="E118">
            <v>0.000632</v>
          </cell>
          <cell r="F118">
            <v>0.00065096</v>
          </cell>
          <cell r="G118">
            <v>21.2389</v>
          </cell>
          <cell r="H118">
            <v>0.95</v>
          </cell>
          <cell r="I118">
            <v>0.0145533414147368</v>
          </cell>
          <cell r="J118" t="str">
            <v>MA2000/700</v>
          </cell>
          <cell r="K118">
            <v>65.4545454545455</v>
          </cell>
          <cell r="L118">
            <v>55</v>
          </cell>
          <cell r="M118">
            <v>2</v>
          </cell>
          <cell r="N118">
            <v>39.75</v>
          </cell>
          <cell r="O118">
            <v>0.76</v>
          </cell>
          <cell r="P118">
            <v>22.5</v>
          </cell>
          <cell r="Q118">
            <v>0.171875</v>
          </cell>
          <cell r="R118">
            <v>0</v>
          </cell>
          <cell r="S118">
            <v>0.00477055555555556</v>
          </cell>
          <cell r="T118">
            <v>0.0111111111111111</v>
          </cell>
          <cell r="U118">
            <v>0</v>
          </cell>
          <cell r="V118">
            <v>0.368527215582833</v>
          </cell>
          <cell r="W118">
            <v>0.28</v>
          </cell>
          <cell r="X118">
            <v>0.0885272155828328</v>
          </cell>
          <cell r="Y118">
            <v>0.030150042225616</v>
          </cell>
          <cell r="Z118">
            <v>0.466383465677498</v>
          </cell>
          <cell r="AA118">
            <v>0.115385416666667</v>
          </cell>
          <cell r="AB118">
            <v>0.313098766624828</v>
          </cell>
          <cell r="AC118">
            <v>0.0129449206295683</v>
          </cell>
          <cell r="AD118">
            <v>0</v>
          </cell>
          <cell r="AE118">
            <v>0.960509452763969</v>
          </cell>
          <cell r="AF118">
            <v>61647</v>
          </cell>
          <cell r="AG118">
            <v>0.468602303788772</v>
          </cell>
        </row>
        <row r="119">
          <cell r="B119" t="str">
            <v>SHT0002231</v>
          </cell>
          <cell r="C119" t="str">
            <v>外部棘爪底座</v>
          </cell>
          <cell r="D119" t="str">
            <v>POM</v>
          </cell>
          <cell r="E119">
            <v>0.000447</v>
          </cell>
          <cell r="F119">
            <v>0.00046041</v>
          </cell>
          <cell r="G119">
            <v>15.3097</v>
          </cell>
          <cell r="H119">
            <v>0.95</v>
          </cell>
          <cell r="I119">
            <v>0.00741972523894737</v>
          </cell>
          <cell r="J119" t="str">
            <v>HTF120/TJ</v>
          </cell>
          <cell r="K119">
            <v>65.4545454545455</v>
          </cell>
          <cell r="L119">
            <v>55</v>
          </cell>
          <cell r="M119">
            <v>6</v>
          </cell>
          <cell r="N119">
            <v>27.15</v>
          </cell>
          <cell r="O119">
            <v>0.76</v>
          </cell>
          <cell r="P119">
            <v>22.5</v>
          </cell>
          <cell r="Q119">
            <v>0.0572916666666666</v>
          </cell>
          <cell r="R119">
            <v>0</v>
          </cell>
          <cell r="S119">
            <v>0.084124</v>
          </cell>
          <cell r="T119">
            <v>0.2</v>
          </cell>
          <cell r="U119">
            <v>0</v>
          </cell>
          <cell r="V119">
            <v>0.390428735980945</v>
          </cell>
          <cell r="W119">
            <v>0.2</v>
          </cell>
          <cell r="X119">
            <v>0.190428735980945</v>
          </cell>
          <cell r="Y119">
            <v>0.512257376490241</v>
          </cell>
          <cell r="Z119">
            <v>0.1467403943071</v>
          </cell>
          <cell r="AA119">
            <v>0.0262701388888889</v>
          </cell>
          <cell r="AB119">
            <v>0.0672853621362824</v>
          </cell>
          <cell r="AC119">
            <v>0.215465697699325</v>
          </cell>
          <cell r="AD119">
            <v>0</v>
          </cell>
          <cell r="AE119">
            <v>0.980995955074092</v>
          </cell>
          <cell r="AF119">
            <v>58200</v>
          </cell>
          <cell r="AG119">
            <v>0.420596296191754</v>
          </cell>
        </row>
        <row r="120">
          <cell r="B120" t="str">
            <v>SHT0002230</v>
          </cell>
          <cell r="C120" t="str">
            <v>垫圈（滚轮）
外部棘爪滚轮</v>
          </cell>
          <cell r="D120" t="str">
            <v>POM</v>
          </cell>
          <cell r="E120">
            <v>6.7e-5</v>
          </cell>
          <cell r="F120">
            <v>6.901e-5</v>
          </cell>
          <cell r="G120">
            <v>15.3097</v>
          </cell>
          <cell r="H120">
            <v>0.95</v>
          </cell>
          <cell r="I120">
            <v>0.00111212883894737</v>
          </cell>
          <cell r="J120" t="str">
            <v>HTF120/TJ</v>
          </cell>
          <cell r="K120">
            <v>65.4545454545455</v>
          </cell>
          <cell r="L120">
            <v>55</v>
          </cell>
          <cell r="M120">
            <v>6</v>
          </cell>
          <cell r="N120">
            <v>27.15</v>
          </cell>
          <cell r="O120">
            <v>0.76</v>
          </cell>
          <cell r="P120">
            <v>22.5</v>
          </cell>
          <cell r="Q120">
            <v>0.0572916666666666</v>
          </cell>
          <cell r="R120">
            <v>0</v>
          </cell>
          <cell r="S120">
            <v>0.00477055555555556</v>
          </cell>
          <cell r="T120">
            <v>0.0111111111111111</v>
          </cell>
          <cell r="U120">
            <v>0</v>
          </cell>
          <cell r="V120">
            <v>0.114816474222349</v>
          </cell>
          <cell r="W120">
            <v>0.17</v>
          </cell>
          <cell r="X120">
            <v>-0.0551835257776511</v>
          </cell>
          <cell r="Y120">
            <v>0.0967727949004406</v>
          </cell>
          <cell r="Z120">
            <v>0.498984723705397</v>
          </cell>
          <cell r="AA120">
            <v>0.0262701388888889</v>
          </cell>
          <cell r="AB120">
            <v>0.228801128643048</v>
          </cell>
          <cell r="AC120">
            <v>0.0415493994905043</v>
          </cell>
          <cell r="AD120">
            <v>0</v>
          </cell>
          <cell r="AE120">
            <v>0.990313856556911</v>
          </cell>
          <cell r="AF120">
            <v>61250</v>
          </cell>
          <cell r="AG120">
            <v>0.142892568258421</v>
          </cell>
        </row>
        <row r="121">
          <cell r="B121" t="str">
            <v>SHT0002233</v>
          </cell>
          <cell r="C121" t="str">
            <v>外部棘爪盖板</v>
          </cell>
          <cell r="D121" t="str">
            <v>POM</v>
          </cell>
          <cell r="E121">
            <v>0.000276</v>
          </cell>
          <cell r="F121">
            <v>0.00028428</v>
          </cell>
          <cell r="G121">
            <v>15.3097</v>
          </cell>
          <cell r="H121">
            <v>0.95</v>
          </cell>
          <cell r="I121">
            <v>0.00458130685894737</v>
          </cell>
          <cell r="J121" t="str">
            <v>HTF120/TJ</v>
          </cell>
          <cell r="K121">
            <v>65.4545454545455</v>
          </cell>
          <cell r="L121">
            <v>55</v>
          </cell>
          <cell r="M121">
            <v>6</v>
          </cell>
          <cell r="N121">
            <v>27.15</v>
          </cell>
          <cell r="O121">
            <v>0.76</v>
          </cell>
          <cell r="P121">
            <v>22.5</v>
          </cell>
          <cell r="Q121">
            <v>0.0572916666666666</v>
          </cell>
          <cell r="R121">
            <v>0</v>
          </cell>
          <cell r="S121">
            <v>0.00477055555555556</v>
          </cell>
          <cell r="T121">
            <v>0.0111111111111111</v>
          </cell>
          <cell r="U121">
            <v>0</v>
          </cell>
          <cell r="V121">
            <v>0.118869934856244</v>
          </cell>
          <cell r="W121">
            <v>0.2</v>
          </cell>
          <cell r="X121">
            <v>-0.0811300651437563</v>
          </cell>
          <cell r="Y121">
            <v>0.0934728459685657</v>
          </cell>
          <cell r="Z121">
            <v>0.481969362025417</v>
          </cell>
          <cell r="AA121">
            <v>0.0262701388888889</v>
          </cell>
          <cell r="AB121">
            <v>0.220999018134055</v>
          </cell>
          <cell r="AC121">
            <v>0.0401325664166037</v>
          </cell>
          <cell r="AD121">
            <v>0</v>
          </cell>
          <cell r="AE121">
            <v>0.961459498867499</v>
          </cell>
          <cell r="AF121">
            <v>61280</v>
          </cell>
          <cell r="AG121">
            <v>0.148096335288421</v>
          </cell>
        </row>
        <row r="122">
          <cell r="B122" t="str">
            <v>SHT0002228</v>
          </cell>
          <cell r="C122" t="str">
            <v>（自动回位机构拉线护盖）护盖/拉线限位盖板</v>
          </cell>
          <cell r="D122" t="str">
            <v>POM</v>
          </cell>
          <cell r="E122">
            <v>0.004</v>
          </cell>
          <cell r="F122">
            <v>0.0042</v>
          </cell>
          <cell r="G122">
            <v>15.3097</v>
          </cell>
          <cell r="H122">
            <v>0.95</v>
          </cell>
          <cell r="I122">
            <v>0.0676849894736842</v>
          </cell>
          <cell r="J122" t="str">
            <v>HTF86/TJ</v>
          </cell>
          <cell r="K122">
            <v>65.4545454545455</v>
          </cell>
          <cell r="L122">
            <v>55</v>
          </cell>
          <cell r="M122">
            <v>2</v>
          </cell>
          <cell r="N122">
            <v>21.2</v>
          </cell>
          <cell r="O122">
            <v>0.76</v>
          </cell>
          <cell r="P122">
            <v>22.5</v>
          </cell>
          <cell r="Q122">
            <v>0.171875</v>
          </cell>
          <cell r="R122">
            <v>0</v>
          </cell>
          <cell r="S122">
            <v>0.0293483333333333</v>
          </cell>
          <cell r="T122">
            <v>0.0666666666666667</v>
          </cell>
          <cell r="U122">
            <v>0</v>
          </cell>
          <cell r="V122">
            <v>0.447825268402585</v>
          </cell>
          <cell r="W122">
            <v>0.34</v>
          </cell>
          <cell r="X122">
            <v>0.107825268402585</v>
          </cell>
          <cell r="Y122">
            <v>0.14886758602182</v>
          </cell>
          <cell r="Z122">
            <v>0.383799245212506</v>
          </cell>
          <cell r="AA122">
            <v>0.0615388888888888</v>
          </cell>
          <cell r="AB122">
            <v>0.137417187530308</v>
          </cell>
          <cell r="AC122">
            <v>0.0655352330564558</v>
          </cell>
          <cell r="AD122">
            <v>0</v>
          </cell>
          <cell r="AE122">
            <v>0.848858485107105</v>
          </cell>
          <cell r="AF122">
            <v>0</v>
          </cell>
          <cell r="AG122">
            <v>0.54766331754386</v>
          </cell>
        </row>
        <row r="123">
          <cell r="B123" t="str">
            <v>SHT0002224</v>
          </cell>
          <cell r="C123" t="str">
            <v>可回位机构手柄</v>
          </cell>
          <cell r="D123" t="str">
            <v>PA6+GF30</v>
          </cell>
          <cell r="E123">
            <v>0.052</v>
          </cell>
          <cell r="F123">
            <v>0.0546</v>
          </cell>
          <cell r="G123">
            <v>13.7168</v>
          </cell>
          <cell r="H123">
            <v>0.95</v>
          </cell>
          <cell r="I123">
            <v>0.788355031578947</v>
          </cell>
          <cell r="J123" t="str">
            <v>MA1600IIS/570</v>
          </cell>
          <cell r="K123">
            <v>48</v>
          </cell>
          <cell r="L123">
            <v>75</v>
          </cell>
          <cell r="M123">
            <v>2</v>
          </cell>
          <cell r="N123">
            <v>48.5</v>
          </cell>
          <cell r="O123">
            <v>0.76</v>
          </cell>
          <cell r="P123">
            <v>22.5</v>
          </cell>
          <cell r="Q123">
            <v>0.234375</v>
          </cell>
          <cell r="R123">
            <v>0</v>
          </cell>
          <cell r="S123">
            <v>0.106571111111111</v>
          </cell>
          <cell r="T123">
            <v>0.222222222222222</v>
          </cell>
          <cell r="U123">
            <v>0</v>
          </cell>
          <cell r="V123">
            <v>1.74808513338873</v>
          </cell>
          <cell r="W123">
            <v>2.56</v>
          </cell>
          <cell r="X123">
            <v>-0.811914866611265</v>
          </cell>
          <cell r="Y123">
            <v>0.127123226425154</v>
          </cell>
          <cell r="Z123">
            <v>0.13407527787028</v>
          </cell>
          <cell r="AA123">
            <v>0.191979166666667</v>
          </cell>
          <cell r="AB123">
            <v>0.109822549828856</v>
          </cell>
          <cell r="AC123">
            <v>0.0609644856967112</v>
          </cell>
          <cell r="AD123">
            <v>0</v>
          </cell>
          <cell r="AE123">
            <v>0.549017941677309</v>
          </cell>
        </row>
        <row r="123">
          <cell r="AG123">
            <v>2.15085713070175</v>
          </cell>
        </row>
        <row r="124">
          <cell r="B124" t="str">
            <v>SHT0002225</v>
          </cell>
          <cell r="C124" t="str">
            <v>可回位机构手柄固定座</v>
          </cell>
          <cell r="D124" t="str">
            <v>PA6+GF30</v>
          </cell>
          <cell r="E124">
            <v>0.038</v>
          </cell>
          <cell r="F124">
            <v>0.0399</v>
          </cell>
          <cell r="G124">
            <v>13.7168</v>
          </cell>
          <cell r="H124">
            <v>0.95</v>
          </cell>
          <cell r="I124">
            <v>0.5761056</v>
          </cell>
          <cell r="J124" t="str">
            <v>MA1600IIS/570</v>
          </cell>
          <cell r="K124">
            <v>51.4285714285715</v>
          </cell>
          <cell r="L124">
            <v>69.9999999999999</v>
          </cell>
          <cell r="M124">
            <v>2</v>
          </cell>
          <cell r="N124">
            <v>48.5</v>
          </cell>
          <cell r="O124">
            <v>0.76</v>
          </cell>
          <cell r="P124">
            <v>22.5</v>
          </cell>
          <cell r="Q124">
            <v>0.21875</v>
          </cell>
          <cell r="R124">
            <v>0</v>
          </cell>
          <cell r="S124">
            <v>0.084124</v>
          </cell>
          <cell r="T124">
            <v>0.2</v>
          </cell>
          <cell r="U124">
            <v>0</v>
          </cell>
          <cell r="V124">
            <v>1.42220835017544</v>
          </cell>
          <cell r="W124">
            <v>2.25</v>
          </cell>
          <cell r="X124">
            <v>-0.827791649824562</v>
          </cell>
          <cell r="Y124">
            <v>0.140626371639098</v>
          </cell>
          <cell r="Z124">
            <v>0.153810093980264</v>
          </cell>
          <cell r="AA124">
            <v>0.179180555555555</v>
          </cell>
          <cell r="AB124">
            <v>0.125987556980278</v>
          </cell>
          <cell r="AC124">
            <v>0.0591502644388375</v>
          </cell>
          <cell r="AD124">
            <v>0</v>
          </cell>
          <cell r="AE124">
            <v>0.594921798955172</v>
          </cell>
        </row>
        <row r="124">
          <cell r="AG124">
            <v>1.74517823333333</v>
          </cell>
        </row>
        <row r="125">
          <cell r="B125" t="str">
            <v>SHT0002229</v>
          </cell>
          <cell r="C125" t="str">
            <v>卡接棘爪-卡件
（升降可回位机构卡件）</v>
          </cell>
          <cell r="D125" t="str">
            <v>PA6+GF30</v>
          </cell>
          <cell r="E125">
            <v>0.00056</v>
          </cell>
          <cell r="F125">
            <v>0.0005768</v>
          </cell>
          <cell r="G125">
            <v>13.7168</v>
          </cell>
          <cell r="H125">
            <v>0.8</v>
          </cell>
          <cell r="I125">
            <v>0.0098898128</v>
          </cell>
          <cell r="J125" t="str">
            <v>MA2000/700</v>
          </cell>
          <cell r="K125">
            <v>48</v>
          </cell>
          <cell r="L125">
            <v>75</v>
          </cell>
          <cell r="M125">
            <v>2</v>
          </cell>
          <cell r="N125">
            <v>39.75</v>
          </cell>
          <cell r="O125">
            <v>0.76</v>
          </cell>
          <cell r="P125">
            <v>22.5</v>
          </cell>
          <cell r="Q125">
            <v>0.234375</v>
          </cell>
          <cell r="R125">
            <v>0</v>
          </cell>
          <cell r="S125">
            <v>0.00477055555555556</v>
          </cell>
          <cell r="T125">
            <v>0.0111111111111111</v>
          </cell>
          <cell r="U125">
            <v>0</v>
          </cell>
          <cell r="V125">
            <v>0.573113547551667</v>
          </cell>
          <cell r="W125">
            <v>0.59</v>
          </cell>
          <cell r="X125">
            <v>-0.0168864524483332</v>
          </cell>
          <cell r="Y125">
            <v>0.0193872770214168</v>
          </cell>
          <cell r="Z125">
            <v>0.408950374670511</v>
          </cell>
          <cell r="AA125">
            <v>0.15734375</v>
          </cell>
          <cell r="AB125">
            <v>0.27454201819547</v>
          </cell>
          <cell r="AC125">
            <v>0.00832392738914532</v>
          </cell>
          <cell r="AD125">
            <v>0</v>
          </cell>
          <cell r="AE125">
            <v>0.98274371136008</v>
          </cell>
          <cell r="AF125">
            <v>135954</v>
          </cell>
          <cell r="AG125">
            <v>0.618294510866667</v>
          </cell>
        </row>
        <row r="126">
          <cell r="B126" t="str">
            <v>SHT0002226</v>
          </cell>
          <cell r="C126" t="str">
            <v>弹簧固定座（工艺BOM）
可回位机构弹簧座</v>
          </cell>
          <cell r="D126" t="str">
            <v>PA6+GF30</v>
          </cell>
          <cell r="E126">
            <v>0.004</v>
          </cell>
          <cell r="F126">
            <v>0.00412</v>
          </cell>
          <cell r="G126">
            <v>13.7168</v>
          </cell>
          <cell r="H126">
            <v>0.8</v>
          </cell>
          <cell r="I126">
            <v>0.07064152</v>
          </cell>
          <cell r="J126" t="str">
            <v>MA2000/700</v>
          </cell>
          <cell r="K126">
            <v>48</v>
          </cell>
          <cell r="L126">
            <v>75</v>
          </cell>
          <cell r="M126">
            <v>2</v>
          </cell>
          <cell r="N126">
            <v>39.75</v>
          </cell>
          <cell r="O126">
            <v>0.76</v>
          </cell>
          <cell r="P126">
            <v>22.5</v>
          </cell>
          <cell r="Q126">
            <v>0.234375</v>
          </cell>
          <cell r="R126">
            <v>0</v>
          </cell>
          <cell r="S126">
            <v>0.106571111111111</v>
          </cell>
          <cell r="T126">
            <v>0.222222222222222</v>
          </cell>
          <cell r="U126">
            <v>0</v>
          </cell>
          <cell r="V126">
            <v>0.970318207958333</v>
          </cell>
          <cell r="W126">
            <v>1.27</v>
          </cell>
          <cell r="X126">
            <v>-0.299681792041667</v>
          </cell>
          <cell r="Y126">
            <v>0.229019944590965</v>
          </cell>
          <cell r="Z126">
            <v>0.241544472810784</v>
          </cell>
          <cell r="AA126">
            <v>0.15734375</v>
          </cell>
          <cell r="AB126">
            <v>0.162156856080306</v>
          </cell>
          <cell r="AC126">
            <v>0.109831094827489</v>
          </cell>
          <cell r="AD126">
            <v>0</v>
          </cell>
          <cell r="AE126">
            <v>0.927197573517003</v>
          </cell>
          <cell r="AF126">
            <v>68706</v>
          </cell>
          <cell r="AG126">
            <v>1.02233373833333</v>
          </cell>
        </row>
        <row r="127">
          <cell r="B127" t="str">
            <v>SHT0010660</v>
          </cell>
          <cell r="C127" t="str">
            <v>驾驶员座椅高度调节手柄
</v>
          </cell>
          <cell r="D127" t="str">
            <v>PA6+GF30</v>
          </cell>
          <cell r="E127">
            <v>0.085</v>
          </cell>
          <cell r="F127">
            <v>0.08925</v>
          </cell>
          <cell r="G127">
            <v>13.7168</v>
          </cell>
          <cell r="H127">
            <v>0.95</v>
          </cell>
          <cell r="I127">
            <v>1.28865726315789</v>
          </cell>
          <cell r="J127" t="str">
            <v>MA2000/700</v>
          </cell>
          <cell r="K127">
            <v>48</v>
          </cell>
          <cell r="L127">
            <v>75</v>
          </cell>
          <cell r="M127">
            <v>2</v>
          </cell>
          <cell r="N127">
            <v>39.75</v>
          </cell>
          <cell r="O127">
            <v>0.76</v>
          </cell>
          <cell r="P127">
            <v>22.5</v>
          </cell>
          <cell r="Q127">
            <v>0.234375</v>
          </cell>
          <cell r="R127">
            <v>0</v>
          </cell>
          <cell r="S127">
            <v>0.106571111111111</v>
          </cell>
          <cell r="T127">
            <v>0.222222222222222</v>
          </cell>
          <cell r="U127">
            <v>0</v>
          </cell>
          <cell r="V127">
            <v>2.29218004344414</v>
          </cell>
          <cell r="W127">
            <v>2.98</v>
          </cell>
          <cell r="X127">
            <v>-0.687819956555864</v>
          </cell>
          <cell r="Y127">
            <v>0.0969479787845635</v>
          </cell>
          <cell r="Z127">
            <v>0.102249821374344</v>
          </cell>
          <cell r="AA127">
            <v>0.15734375</v>
          </cell>
          <cell r="AB127">
            <v>0.0686437134159766</v>
          </cell>
          <cell r="AC127">
            <v>0.0464933421857131</v>
          </cell>
          <cell r="AD127">
            <v>0</v>
          </cell>
          <cell r="AE127">
            <v>0.437802773458576</v>
          </cell>
          <cell r="AF127">
            <v>912</v>
          </cell>
          <cell r="AG127">
            <v>2.84935735307017</v>
          </cell>
        </row>
        <row r="128">
          <cell r="B128" t="str">
            <v>BPC0010203</v>
          </cell>
          <cell r="C128" t="str">
            <v>4mm直角接头</v>
          </cell>
          <cell r="D128" t="str">
            <v>POM</v>
          </cell>
          <cell r="E128">
            <v>0</v>
          </cell>
          <cell r="F128">
            <v>0.00159</v>
          </cell>
          <cell r="G128">
            <v>15.3097</v>
          </cell>
          <cell r="H128">
            <v>0.98</v>
          </cell>
          <cell r="I128">
            <v>0.0248392071428571</v>
          </cell>
          <cell r="J128" t="str">
            <v>HTF120/TJ</v>
          </cell>
          <cell r="K128">
            <v>65</v>
          </cell>
          <cell r="L128">
            <v>55.3846153846154</v>
          </cell>
          <cell r="M128">
            <v>4</v>
          </cell>
          <cell r="N128">
            <v>27.15</v>
          </cell>
          <cell r="O128">
            <v>0.76</v>
          </cell>
          <cell r="P128">
            <v>22.5</v>
          </cell>
          <cell r="Q128">
            <v>0.0865384615384615</v>
          </cell>
          <cell r="R128">
            <v>0</v>
          </cell>
          <cell r="S128">
            <v>0.00477055555555556</v>
          </cell>
          <cell r="T128">
            <v>0.0111111111111111</v>
          </cell>
          <cell r="U128">
            <v>0</v>
          </cell>
          <cell r="V128">
            <v>0.186978468791583</v>
          </cell>
          <cell r="W128">
            <v>0.35</v>
          </cell>
          <cell r="X128">
            <v>-0.163021531208417</v>
          </cell>
          <cell r="Y128">
            <v>0.0594245486280894</v>
          </cell>
          <cell r="Z128">
            <v>0.462825811430312</v>
          </cell>
          <cell r="AA128">
            <v>0.0396807692307692</v>
          </cell>
          <cell r="AB128">
            <v>0.212221062067846</v>
          </cell>
          <cell r="AC128">
            <v>0.0255139299534703</v>
          </cell>
          <cell r="AD128">
            <v>0</v>
          </cell>
          <cell r="AE128">
            <v>0.867154719453049</v>
          </cell>
          <cell r="AF128">
            <v>71365</v>
          </cell>
          <cell r="AG128">
            <v>0.242469323534798</v>
          </cell>
        </row>
        <row r="129">
          <cell r="B129" t="str">
            <v>BPC0010216</v>
          </cell>
          <cell r="C129" t="str">
            <v>翘板速降阀外壳</v>
          </cell>
          <cell r="D129" t="str">
            <v>POM</v>
          </cell>
          <cell r="E129">
            <v>0</v>
          </cell>
          <cell r="F129">
            <v>0.0037</v>
          </cell>
          <cell r="G129">
            <v>15.3097</v>
          </cell>
          <cell r="H129">
            <v>0.98</v>
          </cell>
          <cell r="I129">
            <v>0.0578019285714286</v>
          </cell>
          <cell r="J129" t="str">
            <v>HTF120/TJ</v>
          </cell>
          <cell r="K129">
            <v>65</v>
          </cell>
          <cell r="L129">
            <v>55.3846153846154</v>
          </cell>
          <cell r="M129">
            <v>4</v>
          </cell>
          <cell r="N129">
            <v>27.15</v>
          </cell>
          <cell r="O129">
            <v>0.76</v>
          </cell>
          <cell r="P129">
            <v>22.5</v>
          </cell>
          <cell r="Q129">
            <v>0.0865384615384615</v>
          </cell>
          <cell r="R129">
            <v>0</v>
          </cell>
          <cell r="S129">
            <v>0.00477055555555556</v>
          </cell>
          <cell r="T129">
            <v>0.0111111111111111</v>
          </cell>
          <cell r="U129">
            <v>0</v>
          </cell>
          <cell r="V129">
            <v>0.224313796123944</v>
          </cell>
          <cell r="W129">
            <v>0.4</v>
          </cell>
          <cell r="X129">
            <v>-0.175686203876056</v>
          </cell>
          <cell r="Y129">
            <v>0.0495337839361948</v>
          </cell>
          <cell r="Z129">
            <v>0.385791971041518</v>
          </cell>
          <cell r="AA129">
            <v>0.0396807692307692</v>
          </cell>
          <cell r="AB129">
            <v>0.176898478454904</v>
          </cell>
          <cell r="AC129">
            <v>0.0212673301330053</v>
          </cell>
          <cell r="AD129">
            <v>0</v>
          </cell>
          <cell r="AE129">
            <v>0.742316658314274</v>
          </cell>
          <cell r="AF129">
            <v>37700</v>
          </cell>
          <cell r="AG129">
            <v>0.291913405677656</v>
          </cell>
        </row>
        <row r="130">
          <cell r="B130" t="str">
            <v>BPC0010218</v>
          </cell>
          <cell r="C130" t="str">
            <v>翘板速降阀固定座</v>
          </cell>
          <cell r="D130" t="str">
            <v>POM</v>
          </cell>
          <cell r="E130">
            <v>0</v>
          </cell>
          <cell r="F130">
            <v>0.00232</v>
          </cell>
          <cell r="G130">
            <v>15.3097</v>
          </cell>
          <cell r="H130">
            <v>0.98</v>
          </cell>
          <cell r="I130">
            <v>0.0362433714285714</v>
          </cell>
          <cell r="J130" t="str">
            <v>HTF120/TJ</v>
          </cell>
          <cell r="K130">
            <v>65</v>
          </cell>
          <cell r="L130">
            <v>55.3846153846154</v>
          </cell>
          <cell r="M130">
            <v>8</v>
          </cell>
          <cell r="N130">
            <v>27.15</v>
          </cell>
          <cell r="O130">
            <v>0.76</v>
          </cell>
          <cell r="P130">
            <v>22.5</v>
          </cell>
          <cell r="Q130">
            <v>0.0432692307692308</v>
          </cell>
          <cell r="R130">
            <v>0</v>
          </cell>
          <cell r="S130">
            <v>0.00477055555555556</v>
          </cell>
          <cell r="T130">
            <v>0.0111111111111111</v>
          </cell>
          <cell r="U130">
            <v>0</v>
          </cell>
          <cell r="V130">
            <v>0.128414131322419</v>
          </cell>
          <cell r="W130">
            <v>0.17</v>
          </cell>
          <cell r="X130">
            <v>-0.0415858686775809</v>
          </cell>
          <cell r="Y130">
            <v>0.0865256105125501</v>
          </cell>
          <cell r="Z130">
            <v>0.336950694784451</v>
          </cell>
          <cell r="AA130">
            <v>0.0198403846153846</v>
          </cell>
          <cell r="AB130">
            <v>0.154503125248496</v>
          </cell>
          <cell r="AC130">
            <v>0.0371497708735635</v>
          </cell>
          <cell r="AD130">
            <v>0</v>
          </cell>
          <cell r="AE130">
            <v>0.717761814409876</v>
          </cell>
          <cell r="AF130">
            <v>34230</v>
          </cell>
          <cell r="AG130">
            <v>0.164911146886447</v>
          </cell>
        </row>
        <row r="131">
          <cell r="B131" t="str">
            <v>SHT0014411</v>
          </cell>
          <cell r="C131" t="str">
            <v>上气袋腰托按钮帽</v>
          </cell>
          <cell r="D131" t="str">
            <v>ABS+PC</v>
          </cell>
          <cell r="E131">
            <v>0</v>
          </cell>
          <cell r="F131">
            <v>0.0033</v>
          </cell>
          <cell r="G131">
            <v>18.5841</v>
          </cell>
          <cell r="H131">
            <v>0.98</v>
          </cell>
          <cell r="I131">
            <v>0.062579112244898</v>
          </cell>
          <cell r="J131" t="str">
            <v>HTF120/TJ</v>
          </cell>
          <cell r="K131">
            <v>65</v>
          </cell>
          <cell r="L131">
            <v>55.3846153846154</v>
          </cell>
          <cell r="M131">
            <v>3</v>
          </cell>
          <cell r="N131">
            <v>27.15</v>
          </cell>
          <cell r="O131">
            <v>0.76</v>
          </cell>
          <cell r="P131">
            <v>22.5</v>
          </cell>
          <cell r="Q131">
            <v>0.115384615384615</v>
          </cell>
          <cell r="R131">
            <v>0</v>
          </cell>
          <cell r="S131">
            <v>0.00477055555555556</v>
          </cell>
          <cell r="T131">
            <v>0.0111111111111111</v>
          </cell>
          <cell r="U131">
            <v>0.2</v>
          </cell>
          <cell r="V131">
            <v>0.477378887207787</v>
          </cell>
          <cell r="W131">
            <v>0.39</v>
          </cell>
          <cell r="X131">
            <v>0.0873788872077869</v>
          </cell>
          <cell r="Y131">
            <v>0.0232752461595035</v>
          </cell>
          <cell r="Z131">
            <v>0.24170447934869</v>
          </cell>
          <cell r="AA131">
            <v>0.0529076923076923</v>
          </cell>
          <cell r="AB131">
            <v>0.110829560597353</v>
          </cell>
          <cell r="AC131">
            <v>0.00999322693858285</v>
          </cell>
          <cell r="AD131">
            <v>0.418954430871064</v>
          </cell>
          <cell r="AE131">
            <v>0.868911018225112</v>
          </cell>
          <cell r="AF131">
            <v>22678</v>
          </cell>
          <cell r="AG131">
            <v>0.562188796572475</v>
          </cell>
        </row>
        <row r="132">
          <cell r="B132" t="str">
            <v>SHT0014412</v>
          </cell>
          <cell r="C132" t="str">
            <v>下气袋腰托按钮帽</v>
          </cell>
          <cell r="D132" t="str">
            <v>ABS+PC</v>
          </cell>
          <cell r="E132">
            <v>0</v>
          </cell>
          <cell r="F132">
            <v>0.0033</v>
          </cell>
          <cell r="G132">
            <v>18.5841</v>
          </cell>
          <cell r="H132">
            <v>0.98</v>
          </cell>
          <cell r="I132">
            <v>0.062579112244898</v>
          </cell>
          <cell r="J132" t="str">
            <v>HTF120/TJ</v>
          </cell>
          <cell r="K132">
            <v>65</v>
          </cell>
          <cell r="L132">
            <v>55.3846153846154</v>
          </cell>
          <cell r="M132">
            <v>3</v>
          </cell>
          <cell r="N132">
            <v>27.15</v>
          </cell>
          <cell r="O132">
            <v>0.76</v>
          </cell>
          <cell r="P132">
            <v>22.5</v>
          </cell>
          <cell r="Q132">
            <v>0.115384615384615</v>
          </cell>
          <cell r="R132">
            <v>0</v>
          </cell>
          <cell r="S132">
            <v>0.00477055555555556</v>
          </cell>
          <cell r="T132">
            <v>0.0111111111111111</v>
          </cell>
          <cell r="U132">
            <v>0.2</v>
          </cell>
          <cell r="V132">
            <v>0.477378887207787</v>
          </cell>
          <cell r="W132">
            <v>0.39</v>
          </cell>
          <cell r="X132">
            <v>0.0873788872077869</v>
          </cell>
          <cell r="Y132">
            <v>0.0232752461595035</v>
          </cell>
          <cell r="Z132">
            <v>0.24170447934869</v>
          </cell>
          <cell r="AA132">
            <v>0.0529076923076923</v>
          </cell>
          <cell r="AB132">
            <v>0.110829560597353</v>
          </cell>
          <cell r="AC132">
            <v>0.00999322693858285</v>
          </cell>
          <cell r="AD132">
            <v>0.418954430871064</v>
          </cell>
          <cell r="AE132">
            <v>0.868911018225112</v>
          </cell>
          <cell r="AF132">
            <v>23729</v>
          </cell>
          <cell r="AG132">
            <v>0.562188796572475</v>
          </cell>
        </row>
        <row r="133">
          <cell r="B133" t="str">
            <v>SHT0014413</v>
          </cell>
          <cell r="C133" t="str">
            <v>侧翼气袋腰托按钮帽</v>
          </cell>
          <cell r="D133" t="str">
            <v>ABS+PC</v>
          </cell>
          <cell r="E133">
            <v>0</v>
          </cell>
          <cell r="F133">
            <v>0.0033</v>
          </cell>
          <cell r="G133">
            <v>18.5841</v>
          </cell>
          <cell r="H133">
            <v>0.98</v>
          </cell>
          <cell r="I133">
            <v>0.062579112244898</v>
          </cell>
          <cell r="J133" t="str">
            <v>HTF120/TJ</v>
          </cell>
          <cell r="K133">
            <v>65</v>
          </cell>
          <cell r="L133">
            <v>55.3846153846154</v>
          </cell>
          <cell r="M133">
            <v>3</v>
          </cell>
          <cell r="N133">
            <v>27.15</v>
          </cell>
          <cell r="O133">
            <v>0.76</v>
          </cell>
          <cell r="P133">
            <v>22.5</v>
          </cell>
          <cell r="Q133">
            <v>0.115384615384615</v>
          </cell>
          <cell r="R133">
            <v>0</v>
          </cell>
          <cell r="S133">
            <v>0.00477055555555556</v>
          </cell>
          <cell r="T133">
            <v>0.0111111111111111</v>
          </cell>
          <cell r="U133">
            <v>0.2</v>
          </cell>
          <cell r="V133">
            <v>0.477378887207787</v>
          </cell>
          <cell r="W133">
            <v>0.39</v>
          </cell>
          <cell r="X133">
            <v>0.0873788872077869</v>
          </cell>
          <cell r="Y133">
            <v>0.0232752461595035</v>
          </cell>
          <cell r="Z133">
            <v>0.24170447934869</v>
          </cell>
          <cell r="AA133">
            <v>0.0529076923076923</v>
          </cell>
          <cell r="AB133">
            <v>0.110829560597353</v>
          </cell>
          <cell r="AC133">
            <v>0.00999322693858285</v>
          </cell>
          <cell r="AD133">
            <v>0.418954430871064</v>
          </cell>
          <cell r="AE133">
            <v>0.868911018225112</v>
          </cell>
          <cell r="AF133">
            <v>4480</v>
          </cell>
          <cell r="AG133">
            <v>0.562188796572475</v>
          </cell>
        </row>
        <row r="134">
          <cell r="B134" t="str">
            <v>SLT0010566</v>
          </cell>
          <cell r="C134" t="str">
            <v>安装底座</v>
          </cell>
          <cell r="D134" t="str">
            <v>PC</v>
          </cell>
          <cell r="E134">
            <v>0</v>
          </cell>
          <cell r="F134">
            <v>0.0097</v>
          </cell>
          <cell r="G134">
            <v>21.55</v>
          </cell>
          <cell r="H134">
            <v>0.98</v>
          </cell>
          <cell r="I134">
            <v>0.213301020408163</v>
          </cell>
          <cell r="J134" t="str">
            <v>MA2000/700</v>
          </cell>
          <cell r="K134">
            <v>60</v>
          </cell>
          <cell r="L134">
            <v>60</v>
          </cell>
          <cell r="M134">
            <v>4</v>
          </cell>
          <cell r="N134">
            <v>39.75</v>
          </cell>
          <cell r="O134">
            <v>0.76</v>
          </cell>
          <cell r="P134">
            <v>22.5</v>
          </cell>
          <cell r="Q134">
            <v>0.09375</v>
          </cell>
          <cell r="R134">
            <v>0</v>
          </cell>
          <cell r="S134">
            <v>0.00477055555555556</v>
          </cell>
          <cell r="T134">
            <v>0.0111111111111111</v>
          </cell>
          <cell r="U134">
            <v>0</v>
          </cell>
          <cell r="V134">
            <v>0.434950296924893</v>
          </cell>
          <cell r="W134">
            <v>0.98</v>
          </cell>
          <cell r="X134">
            <v>-0.545049703075107</v>
          </cell>
          <cell r="Y134">
            <v>0.0255457030140383</v>
          </cell>
          <cell r="Z134">
            <v>0.215541869180949</v>
          </cell>
          <cell r="AA134">
            <v>0.0629375</v>
          </cell>
          <cell r="AB134">
            <v>0.144700441510144</v>
          </cell>
          <cell r="AC134">
            <v>0.0109680475890774</v>
          </cell>
          <cell r="AD134">
            <v>0</v>
          </cell>
          <cell r="AE134">
            <v>0.509596793205555</v>
          </cell>
          <cell r="AF134">
            <v>56099</v>
          </cell>
          <cell r="AG134">
            <v>0.570864447278912</v>
          </cell>
        </row>
        <row r="135">
          <cell r="B135" t="str">
            <v>SLT0010604</v>
          </cell>
          <cell r="C135" t="str">
            <v>装饰盖</v>
          </cell>
          <cell r="D135" t="str">
            <v>ABS+PC</v>
          </cell>
          <cell r="E135">
            <v>0</v>
          </cell>
          <cell r="F135">
            <v>0.00128</v>
          </cell>
          <cell r="G135">
            <v>18.5841</v>
          </cell>
          <cell r="H135">
            <v>0.98</v>
          </cell>
          <cell r="I135">
            <v>0.0242731102040816</v>
          </cell>
          <cell r="J135" t="str">
            <v>HTF120/TJ</v>
          </cell>
          <cell r="K135">
            <v>72</v>
          </cell>
          <cell r="L135">
            <v>50</v>
          </cell>
          <cell r="M135">
            <v>4</v>
          </cell>
          <cell r="N135">
            <v>27.15</v>
          </cell>
          <cell r="O135">
            <v>0.76</v>
          </cell>
          <cell r="P135">
            <v>22.5</v>
          </cell>
          <cell r="Q135">
            <v>0.078125</v>
          </cell>
          <cell r="R135">
            <v>0</v>
          </cell>
          <cell r="S135">
            <v>0.00477055555555556</v>
          </cell>
          <cell r="T135">
            <v>0.0111111111111111</v>
          </cell>
          <cell r="U135">
            <v>0</v>
          </cell>
          <cell r="V135">
            <v>0.172438135877412</v>
          </cell>
          <cell r="W135">
            <v>0.43</v>
          </cell>
          <cell r="X135">
            <v>-0.257561864122588</v>
          </cell>
          <cell r="Y135">
            <v>0.0644353469409463</v>
          </cell>
          <cell r="Z135">
            <v>0.453061033178529</v>
          </cell>
          <cell r="AA135">
            <v>0.0358229166666667</v>
          </cell>
          <cell r="AB135">
            <v>0.207743585746795</v>
          </cell>
          <cell r="AC135">
            <v>0.0276653162090954</v>
          </cell>
          <cell r="AD135">
            <v>0</v>
          </cell>
          <cell r="AE135">
            <v>0.859235835039776</v>
          </cell>
          <cell r="AF135">
            <v>55730</v>
          </cell>
          <cell r="AG135">
            <v>0.223213206972789</v>
          </cell>
        </row>
        <row r="136">
          <cell r="B136" t="str">
            <v>SLT0011543</v>
          </cell>
          <cell r="C136" t="str">
            <v>按压帽E</v>
          </cell>
          <cell r="D136" t="str">
            <v>ABS+PC</v>
          </cell>
          <cell r="E136">
            <v>0</v>
          </cell>
          <cell r="F136">
            <v>0.0022</v>
          </cell>
          <cell r="G136">
            <v>18.5841</v>
          </cell>
          <cell r="H136">
            <v>0.98</v>
          </cell>
          <cell r="I136">
            <v>0.0417194081632653</v>
          </cell>
          <cell r="J136" t="str">
            <v>HTF120/TJ</v>
          </cell>
          <cell r="K136">
            <v>72</v>
          </cell>
          <cell r="L136">
            <v>50</v>
          </cell>
          <cell r="M136">
            <v>3</v>
          </cell>
          <cell r="N136">
            <v>27.15</v>
          </cell>
          <cell r="O136">
            <v>0.76</v>
          </cell>
          <cell r="P136">
            <v>22.5</v>
          </cell>
          <cell r="Q136">
            <v>0.104166666666667</v>
          </cell>
          <cell r="R136">
            <v>0</v>
          </cell>
          <cell r="S136">
            <v>0.00477055555555556</v>
          </cell>
          <cell r="T136">
            <v>0.0111111111111111</v>
          </cell>
          <cell r="U136">
            <v>0.2</v>
          </cell>
          <cell r="V136">
            <v>0.435219890878801</v>
          </cell>
          <cell r="W136">
            <v>0.61</v>
          </cell>
          <cell r="X136">
            <v>-0.174780109121199</v>
          </cell>
          <cell r="Y136">
            <v>0.0255298789048346</v>
          </cell>
          <cell r="Z136">
            <v>0.239342614732825</v>
          </cell>
          <cell r="AA136">
            <v>0.0477638888888889</v>
          </cell>
          <cell r="AB136">
            <v>0.109746566942158</v>
          </cell>
          <cell r="AC136">
            <v>0.0109612535077907</v>
          </cell>
          <cell r="AD136">
            <v>0.459537820287023</v>
          </cell>
          <cell r="AE136">
            <v>0.904141770544942</v>
          </cell>
          <cell r="AF136">
            <v>0</v>
          </cell>
          <cell r="AG136">
            <v>0.506356612244899</v>
          </cell>
        </row>
        <row r="137">
          <cell r="B137" t="str">
            <v>SLT0011544</v>
          </cell>
          <cell r="C137" t="str">
            <v>按压帽F</v>
          </cell>
          <cell r="D137" t="str">
            <v>ABS+PC</v>
          </cell>
          <cell r="E137">
            <v>0</v>
          </cell>
          <cell r="F137">
            <v>0.0022</v>
          </cell>
          <cell r="G137">
            <v>18.5841</v>
          </cell>
          <cell r="H137">
            <v>0.98</v>
          </cell>
          <cell r="I137">
            <v>0.0417194081632653</v>
          </cell>
          <cell r="J137" t="str">
            <v>HTF120/TJ</v>
          </cell>
          <cell r="K137">
            <v>72</v>
          </cell>
          <cell r="L137">
            <v>50</v>
          </cell>
          <cell r="M137">
            <v>3</v>
          </cell>
          <cell r="N137">
            <v>27.15</v>
          </cell>
          <cell r="O137">
            <v>0.76</v>
          </cell>
          <cell r="P137">
            <v>22.5</v>
          </cell>
          <cell r="Q137">
            <v>0.104166666666667</v>
          </cell>
          <cell r="R137">
            <v>0</v>
          </cell>
          <cell r="S137">
            <v>0.00477055555555556</v>
          </cell>
          <cell r="T137">
            <v>0.0111111111111111</v>
          </cell>
          <cell r="U137">
            <v>0.2</v>
          </cell>
          <cell r="V137">
            <v>0.435219890878801</v>
          </cell>
          <cell r="W137">
            <v>0.61</v>
          </cell>
          <cell r="X137">
            <v>-0.174780109121199</v>
          </cell>
          <cell r="Y137">
            <v>0.0255298789048346</v>
          </cell>
          <cell r="Z137">
            <v>0.239342614732825</v>
          </cell>
          <cell r="AA137">
            <v>0.0477638888888889</v>
          </cell>
          <cell r="AB137">
            <v>0.109746566942158</v>
          </cell>
          <cell r="AC137">
            <v>0.0109612535077907</v>
          </cell>
          <cell r="AD137">
            <v>0.459537820287023</v>
          </cell>
          <cell r="AE137">
            <v>0.904141770544942</v>
          </cell>
        </row>
        <row r="137">
          <cell r="AG137">
            <v>0.506356612244899</v>
          </cell>
        </row>
        <row r="138">
          <cell r="B138" t="str">
            <v>SLT0011545</v>
          </cell>
          <cell r="C138" t="str">
            <v>按压帽H</v>
          </cell>
          <cell r="D138" t="str">
            <v>ABS+PC</v>
          </cell>
          <cell r="E138">
            <v>0</v>
          </cell>
          <cell r="F138">
            <v>0.0022</v>
          </cell>
          <cell r="G138">
            <v>18.5841</v>
          </cell>
          <cell r="H138">
            <v>0.98</v>
          </cell>
          <cell r="I138">
            <v>0.0417194081632653</v>
          </cell>
          <cell r="J138" t="str">
            <v>HTF120/TJ</v>
          </cell>
          <cell r="K138">
            <v>72</v>
          </cell>
          <cell r="L138">
            <v>50</v>
          </cell>
          <cell r="M138">
            <v>3</v>
          </cell>
          <cell r="N138">
            <v>27.15</v>
          </cell>
          <cell r="O138">
            <v>0.76</v>
          </cell>
          <cell r="P138">
            <v>22.5</v>
          </cell>
          <cell r="Q138">
            <v>0.104166666666667</v>
          </cell>
          <cell r="R138">
            <v>0</v>
          </cell>
          <cell r="S138">
            <v>0.00477055555555556</v>
          </cell>
          <cell r="T138">
            <v>0.0111111111111111</v>
          </cell>
          <cell r="U138">
            <v>0.2</v>
          </cell>
          <cell r="V138">
            <v>0.435219890878801</v>
          </cell>
          <cell r="W138">
            <v>0.61</v>
          </cell>
          <cell r="X138">
            <v>-0.174780109121199</v>
          </cell>
          <cell r="Y138">
            <v>0.0255298789048346</v>
          </cell>
          <cell r="Z138">
            <v>0.239342614732825</v>
          </cell>
          <cell r="AA138">
            <v>0.0477638888888889</v>
          </cell>
          <cell r="AB138">
            <v>0.109746566942158</v>
          </cell>
          <cell r="AC138">
            <v>0.0109612535077907</v>
          </cell>
          <cell r="AD138">
            <v>0.459537820287023</v>
          </cell>
          <cell r="AE138">
            <v>0.904141770544942</v>
          </cell>
        </row>
        <row r="138">
          <cell r="AG138">
            <v>0.506356612244899</v>
          </cell>
        </row>
        <row r="139">
          <cell r="B139" t="str">
            <v>BPC0010204</v>
          </cell>
          <cell r="C139" t="str">
            <v>6mm直角接头</v>
          </cell>
          <cell r="D139" t="str">
            <v>POM</v>
          </cell>
          <cell r="E139">
            <v>0</v>
          </cell>
          <cell r="F139">
            <v>0.00176</v>
          </cell>
          <cell r="G139">
            <v>15.3097</v>
          </cell>
          <cell r="H139">
            <v>0.98</v>
          </cell>
          <cell r="I139">
            <v>0.0274949714285714</v>
          </cell>
          <cell r="J139" t="str">
            <v>HTF120/TJ</v>
          </cell>
          <cell r="K139">
            <v>65</v>
          </cell>
          <cell r="L139">
            <v>55.3846153846154</v>
          </cell>
          <cell r="M139">
            <v>4</v>
          </cell>
          <cell r="N139">
            <v>27.15</v>
          </cell>
          <cell r="O139">
            <v>0.76</v>
          </cell>
          <cell r="P139">
            <v>22.5</v>
          </cell>
          <cell r="Q139">
            <v>0.0865384615384615</v>
          </cell>
          <cell r="R139">
            <v>0</v>
          </cell>
          <cell r="S139">
            <v>0.00477055555555556</v>
          </cell>
          <cell r="T139">
            <v>0.0111111111111111</v>
          </cell>
          <cell r="U139">
            <v>0</v>
          </cell>
          <cell r="V139">
            <v>0.189986528339687</v>
          </cell>
          <cell r="W139">
            <v>0.35</v>
          </cell>
          <cell r="X139">
            <v>-0.160013471660312</v>
          </cell>
          <cell r="Y139">
            <v>0.0584836788598238</v>
          </cell>
          <cell r="Z139">
            <v>0.455497883427474</v>
          </cell>
          <cell r="AA139">
            <v>0.0396807692307692</v>
          </cell>
          <cell r="AB139">
            <v>0.208860962814278</v>
          </cell>
          <cell r="AC139">
            <v>0.0251099675184654</v>
          </cell>
          <cell r="AD139">
            <v>0</v>
          </cell>
          <cell r="AE139">
            <v>0.855279362864026</v>
          </cell>
          <cell r="AF139">
            <v>229279</v>
          </cell>
          <cell r="AG139">
            <v>0.24645296996337</v>
          </cell>
        </row>
        <row r="140">
          <cell r="B140" t="str">
            <v>SLT0010567</v>
          </cell>
          <cell r="C140" t="str">
            <v>按压帽A</v>
          </cell>
          <cell r="D140" t="str">
            <v>ABS+PC</v>
          </cell>
          <cell r="E140">
            <v>0</v>
          </cell>
          <cell r="F140">
            <v>0.0022</v>
          </cell>
          <cell r="G140">
            <v>18.5841</v>
          </cell>
          <cell r="H140">
            <v>0.98</v>
          </cell>
          <cell r="I140">
            <v>0.0417194081632653</v>
          </cell>
          <cell r="J140" t="str">
            <v>HTF120/TJ</v>
          </cell>
          <cell r="K140">
            <v>72</v>
          </cell>
          <cell r="L140">
            <v>50</v>
          </cell>
          <cell r="M140">
            <v>3</v>
          </cell>
          <cell r="N140">
            <v>27.15</v>
          </cell>
          <cell r="O140">
            <v>0.76</v>
          </cell>
          <cell r="P140">
            <v>22.5</v>
          </cell>
          <cell r="Q140">
            <v>0.104166666666667</v>
          </cell>
          <cell r="R140">
            <v>0</v>
          </cell>
          <cell r="S140">
            <v>0.00477055555555556</v>
          </cell>
          <cell r="T140">
            <v>0.0111111111111111</v>
          </cell>
          <cell r="U140">
            <v>0.2</v>
          </cell>
          <cell r="V140">
            <v>0.435219890878801</v>
          </cell>
          <cell r="W140">
            <v>0.61</v>
          </cell>
          <cell r="X140">
            <v>-0.174780109121199</v>
          </cell>
          <cell r="Y140">
            <v>0.0255298789048346</v>
          </cell>
          <cell r="Z140">
            <v>0.239342614732825</v>
          </cell>
          <cell r="AA140">
            <v>0.0477638888888889</v>
          </cell>
          <cell r="AB140">
            <v>0.109746566942158</v>
          </cell>
          <cell r="AC140">
            <v>0.0109612535077907</v>
          </cell>
          <cell r="AD140">
            <v>0.459537820287023</v>
          </cell>
          <cell r="AE140">
            <v>0.904141770544942</v>
          </cell>
          <cell r="AF140">
            <v>0</v>
          </cell>
          <cell r="AG140">
            <v>0.506356612244899</v>
          </cell>
        </row>
        <row r="141">
          <cell r="B141" t="str">
            <v>SLT0011540</v>
          </cell>
          <cell r="C141" t="str">
            <v>按压帽B</v>
          </cell>
          <cell r="D141" t="str">
            <v>ABS+PC</v>
          </cell>
          <cell r="E141">
            <v>0</v>
          </cell>
          <cell r="F141">
            <v>0.0022</v>
          </cell>
          <cell r="G141">
            <v>18.5841</v>
          </cell>
          <cell r="H141">
            <v>0.98</v>
          </cell>
          <cell r="I141">
            <v>0.0417194081632653</v>
          </cell>
          <cell r="J141" t="str">
            <v>HTF120/TJ</v>
          </cell>
          <cell r="K141">
            <v>72</v>
          </cell>
          <cell r="L141">
            <v>50</v>
          </cell>
          <cell r="M141">
            <v>3</v>
          </cell>
          <cell r="N141">
            <v>27.15</v>
          </cell>
          <cell r="O141">
            <v>0.76</v>
          </cell>
          <cell r="P141">
            <v>22.5</v>
          </cell>
          <cell r="Q141">
            <v>0.104166666666667</v>
          </cell>
          <cell r="R141">
            <v>0</v>
          </cell>
          <cell r="S141">
            <v>0.00477055555555556</v>
          </cell>
          <cell r="T141">
            <v>0.0111111111111111</v>
          </cell>
          <cell r="U141">
            <v>0.2</v>
          </cell>
          <cell r="V141">
            <v>0.435219890878801</v>
          </cell>
          <cell r="W141">
            <v>0.61</v>
          </cell>
          <cell r="X141">
            <v>-0.174780109121199</v>
          </cell>
          <cell r="Y141">
            <v>0.0255298789048346</v>
          </cell>
          <cell r="Z141">
            <v>0.239342614732825</v>
          </cell>
          <cell r="AA141">
            <v>0.0477638888888889</v>
          </cell>
          <cell r="AB141">
            <v>0.109746566942158</v>
          </cell>
          <cell r="AC141">
            <v>0.0109612535077907</v>
          </cell>
          <cell r="AD141">
            <v>0.459537820287023</v>
          </cell>
          <cell r="AE141">
            <v>0.904141770544942</v>
          </cell>
        </row>
        <row r="141">
          <cell r="AG141">
            <v>0.506356612244899</v>
          </cell>
        </row>
        <row r="142">
          <cell r="B142" t="str">
            <v>SLT0011541</v>
          </cell>
          <cell r="C142" t="str">
            <v>按压帽C</v>
          </cell>
          <cell r="D142" t="str">
            <v>ABS+PC</v>
          </cell>
          <cell r="E142">
            <v>0</v>
          </cell>
          <cell r="F142">
            <v>0.0022</v>
          </cell>
          <cell r="G142">
            <v>18.5841</v>
          </cell>
          <cell r="H142">
            <v>0.98</v>
          </cell>
          <cell r="I142">
            <v>0.0417194081632653</v>
          </cell>
          <cell r="J142" t="str">
            <v>HTF120/TJ</v>
          </cell>
          <cell r="K142">
            <v>72</v>
          </cell>
          <cell r="L142">
            <v>50</v>
          </cell>
          <cell r="M142">
            <v>3</v>
          </cell>
          <cell r="N142">
            <v>27.15</v>
          </cell>
          <cell r="O142">
            <v>0.76</v>
          </cell>
          <cell r="P142">
            <v>22.5</v>
          </cell>
          <cell r="Q142">
            <v>0.104166666666667</v>
          </cell>
          <cell r="R142">
            <v>0</v>
          </cell>
          <cell r="S142">
            <v>0.00477055555555556</v>
          </cell>
          <cell r="T142">
            <v>0.0111111111111111</v>
          </cell>
          <cell r="U142">
            <v>0.2</v>
          </cell>
          <cell r="V142">
            <v>0.435219890878801</v>
          </cell>
          <cell r="W142">
            <v>0.61</v>
          </cell>
          <cell r="X142">
            <v>-0.174780109121199</v>
          </cell>
          <cell r="Y142">
            <v>0.0255298789048346</v>
          </cell>
          <cell r="Z142">
            <v>0.239342614732825</v>
          </cell>
          <cell r="AA142">
            <v>0.0477638888888889</v>
          </cell>
          <cell r="AB142">
            <v>0.109746566942158</v>
          </cell>
          <cell r="AC142">
            <v>0.0109612535077907</v>
          </cell>
          <cell r="AD142">
            <v>0.459537820287023</v>
          </cell>
          <cell r="AE142">
            <v>0.904141770544942</v>
          </cell>
        </row>
        <row r="142">
          <cell r="AG142">
            <v>0.506356612244899</v>
          </cell>
        </row>
        <row r="143">
          <cell r="B143" t="str">
            <v>SLT0011542</v>
          </cell>
          <cell r="C143" t="str">
            <v>按压帽D</v>
          </cell>
          <cell r="D143" t="str">
            <v>ABS+PC</v>
          </cell>
          <cell r="E143">
            <v>0</v>
          </cell>
          <cell r="F143">
            <v>0.0022</v>
          </cell>
          <cell r="G143">
            <v>18.5841</v>
          </cell>
          <cell r="H143">
            <v>0.98</v>
          </cell>
          <cell r="I143">
            <v>0.0417194081632653</v>
          </cell>
          <cell r="J143" t="str">
            <v>HTF120/TJ</v>
          </cell>
          <cell r="K143">
            <v>72</v>
          </cell>
          <cell r="L143">
            <v>50</v>
          </cell>
          <cell r="M143">
            <v>3</v>
          </cell>
          <cell r="N143">
            <v>27.15</v>
          </cell>
          <cell r="O143">
            <v>0.76</v>
          </cell>
          <cell r="P143">
            <v>22.5</v>
          </cell>
          <cell r="Q143">
            <v>0.104166666666667</v>
          </cell>
          <cell r="R143">
            <v>0</v>
          </cell>
          <cell r="S143">
            <v>0.00477055555555556</v>
          </cell>
          <cell r="T143">
            <v>0.0111111111111111</v>
          </cell>
          <cell r="U143">
            <v>0.2</v>
          </cell>
          <cell r="V143">
            <v>0.435219890878801</v>
          </cell>
          <cell r="W143">
            <v>0.61</v>
          </cell>
          <cell r="X143">
            <v>-0.174780109121199</v>
          </cell>
          <cell r="Y143">
            <v>0.0255298789048346</v>
          </cell>
          <cell r="Z143">
            <v>0.239342614732825</v>
          </cell>
          <cell r="AA143">
            <v>0.0477638888888889</v>
          </cell>
          <cell r="AB143">
            <v>0.109746566942158</v>
          </cell>
          <cell r="AC143">
            <v>0.0109612535077907</v>
          </cell>
          <cell r="AD143">
            <v>0.459537820287023</v>
          </cell>
          <cell r="AE143">
            <v>0.904141770544942</v>
          </cell>
        </row>
        <row r="143">
          <cell r="AG143">
            <v>0.506356612244899</v>
          </cell>
        </row>
        <row r="144">
          <cell r="B144" t="str">
            <v>SHT0016360</v>
          </cell>
          <cell r="C144" t="str">
            <v>按压帽K / 黑色丝印白色</v>
          </cell>
          <cell r="D144" t="str">
            <v>ABS+PC</v>
          </cell>
          <cell r="E144">
            <v>0</v>
          </cell>
          <cell r="F144">
            <v>0.0022</v>
          </cell>
          <cell r="G144">
            <v>18.5841</v>
          </cell>
          <cell r="H144">
            <v>0.98</v>
          </cell>
          <cell r="I144">
            <v>0.0417194081632653</v>
          </cell>
          <cell r="J144" t="str">
            <v>HTF120/TJ</v>
          </cell>
          <cell r="K144">
            <v>72</v>
          </cell>
          <cell r="L144">
            <v>50</v>
          </cell>
          <cell r="M144">
            <v>3</v>
          </cell>
          <cell r="N144">
            <v>27.15</v>
          </cell>
          <cell r="O144">
            <v>0.76</v>
          </cell>
          <cell r="P144">
            <v>22.5</v>
          </cell>
          <cell r="Q144">
            <v>0.104166666666667</v>
          </cell>
          <cell r="R144">
            <v>0</v>
          </cell>
          <cell r="S144">
            <v>0.00477055555555556</v>
          </cell>
          <cell r="T144">
            <v>0.0111111111111111</v>
          </cell>
          <cell r="U144">
            <v>0.2</v>
          </cell>
          <cell r="V144">
            <v>0.435219890878801</v>
          </cell>
          <cell r="W144">
            <v>0.6</v>
          </cell>
          <cell r="X144">
            <v>-0.164780109121199</v>
          </cell>
          <cell r="Y144">
            <v>0.0255298789048346</v>
          </cell>
          <cell r="Z144">
            <v>0.239342614732825</v>
          </cell>
          <cell r="AA144">
            <v>0.0477638888888889</v>
          </cell>
          <cell r="AB144">
            <v>0.109746566942158</v>
          </cell>
          <cell r="AC144">
            <v>0.0109612535077907</v>
          </cell>
          <cell r="AD144">
            <v>0.459537820287023</v>
          </cell>
          <cell r="AE144">
            <v>0.904141770544942</v>
          </cell>
          <cell r="AF144">
            <v>64225</v>
          </cell>
          <cell r="AG144">
            <v>0.506356612244899</v>
          </cell>
        </row>
        <row r="145">
          <cell r="B145" t="str">
            <v>SHT0016361</v>
          </cell>
          <cell r="C145" t="str">
            <v>按压帽L / 黑色丝印白色</v>
          </cell>
          <cell r="D145" t="str">
            <v>ABS+PC</v>
          </cell>
          <cell r="E145">
            <v>0</v>
          </cell>
          <cell r="F145">
            <v>0.0022</v>
          </cell>
          <cell r="G145">
            <v>18.5841</v>
          </cell>
          <cell r="H145">
            <v>0.98</v>
          </cell>
          <cell r="I145">
            <v>0.0417194081632653</v>
          </cell>
          <cell r="J145" t="str">
            <v>HTF120/TJ</v>
          </cell>
          <cell r="K145">
            <v>72</v>
          </cell>
          <cell r="L145">
            <v>50</v>
          </cell>
          <cell r="M145">
            <v>3</v>
          </cell>
          <cell r="N145">
            <v>27.15</v>
          </cell>
          <cell r="O145">
            <v>0.76</v>
          </cell>
          <cell r="P145">
            <v>22.5</v>
          </cell>
          <cell r="Q145">
            <v>0.104166666666667</v>
          </cell>
          <cell r="R145">
            <v>0</v>
          </cell>
          <cell r="S145">
            <v>0.00477055555555556</v>
          </cell>
          <cell r="T145">
            <v>0.0111111111111111</v>
          </cell>
          <cell r="U145">
            <v>0.2</v>
          </cell>
          <cell r="V145">
            <v>0.435219890878801</v>
          </cell>
          <cell r="W145">
            <v>0.6</v>
          </cell>
          <cell r="X145">
            <v>-0.164780109121199</v>
          </cell>
          <cell r="Y145">
            <v>0.0255298789048346</v>
          </cell>
          <cell r="Z145">
            <v>0.239342614732825</v>
          </cell>
          <cell r="AA145">
            <v>0.0477638888888889</v>
          </cell>
          <cell r="AB145">
            <v>0.109746566942158</v>
          </cell>
          <cell r="AC145">
            <v>0.0109612535077907</v>
          </cell>
          <cell r="AD145">
            <v>0.459537820287023</v>
          </cell>
          <cell r="AE145">
            <v>0.904141770544942</v>
          </cell>
          <cell r="AF145">
            <v>64580</v>
          </cell>
          <cell r="AG145">
            <v>0.506356612244899</v>
          </cell>
        </row>
        <row r="146">
          <cell r="B146" t="str">
            <v>SHT0016263</v>
          </cell>
          <cell r="C146" t="str">
            <v>3.1c调高手柄 /</v>
          </cell>
          <cell r="D146" t="str">
            <v>PA6+GF30</v>
          </cell>
          <cell r="E146">
            <v>0.044241</v>
          </cell>
          <cell r="F146">
            <v>0.04556823</v>
          </cell>
          <cell r="G146">
            <v>15.66372</v>
          </cell>
          <cell r="H146">
            <v>0.99</v>
          </cell>
          <cell r="I146">
            <v>0.720977773349091</v>
          </cell>
          <cell r="J146" t="str">
            <v>MA1600</v>
          </cell>
          <cell r="K146">
            <v>65</v>
          </cell>
          <cell r="L146">
            <v>55</v>
          </cell>
          <cell r="M146">
            <v>2</v>
          </cell>
          <cell r="N146">
            <v>48.5</v>
          </cell>
          <cell r="O146">
            <v>0.76</v>
          </cell>
          <cell r="P146">
            <v>22.5</v>
          </cell>
          <cell r="Q146">
            <v>0.173076923076923</v>
          </cell>
          <cell r="R146">
            <v>0</v>
          </cell>
          <cell r="S146">
            <v>0.01</v>
          </cell>
        </row>
        <row r="146">
          <cell r="U146">
            <v>0.3</v>
          </cell>
          <cell r="V146">
            <v>1.47137834261285</v>
          </cell>
          <cell r="W146">
            <v>2.15</v>
          </cell>
          <cell r="X146">
            <v>-0.67862165738715</v>
          </cell>
          <cell r="Y146">
            <v>0</v>
          </cell>
          <cell r="Z146">
            <v>0.117629108750898</v>
          </cell>
          <cell r="AA146">
            <v>0.141769230769231</v>
          </cell>
          <cell r="AB146">
            <v>0.096351309967958</v>
          </cell>
          <cell r="AC146">
            <v>0.00679634850560744</v>
          </cell>
          <cell r="AD146">
            <v>0.203890455168223</v>
          </cell>
          <cell r="AE146">
            <v>0.509998378752272</v>
          </cell>
          <cell r="AF146">
            <v>37518</v>
          </cell>
          <cell r="AG146">
            <v>1.86373589079287</v>
          </cell>
        </row>
        <row r="147">
          <cell r="B147" t="str">
            <v>SLT0012024</v>
          </cell>
          <cell r="C147" t="str">
            <v>欧马可腰托开关面板 / PC+ABS(345K)</v>
          </cell>
          <cell r="D147" t="str">
            <v>PC+ASA</v>
          </cell>
        </row>
        <row r="147">
          <cell r="F147">
            <v>0.0398</v>
          </cell>
          <cell r="G147">
            <v>19.46</v>
          </cell>
        </row>
        <row r="147">
          <cell r="I147">
            <v>0.774508</v>
          </cell>
          <cell r="J147" t="str">
            <v>MA2000/7700</v>
          </cell>
          <cell r="K147">
            <v>72</v>
          </cell>
          <cell r="L147">
            <v>50</v>
          </cell>
          <cell r="M147">
            <v>4</v>
          </cell>
          <cell r="N147">
            <v>39.75</v>
          </cell>
          <cell r="O147">
            <v>0.76</v>
          </cell>
          <cell r="P147">
            <v>22.5</v>
          </cell>
          <cell r="Q147">
            <v>0.078125</v>
          </cell>
        </row>
        <row r="147">
          <cell r="S147">
            <v>0.02</v>
          </cell>
          <cell r="T147">
            <v>0.02</v>
          </cell>
        </row>
        <row r="147">
          <cell r="V147">
            <v>1.0446398175</v>
          </cell>
          <cell r="W147">
            <v>1.35</v>
          </cell>
          <cell r="X147">
            <v>-0.3053601825</v>
          </cell>
          <cell r="Y147">
            <v>0.0191453548533727</v>
          </cell>
          <cell r="Z147">
            <v>0.0747865423959871</v>
          </cell>
          <cell r="AA147">
            <v>0.0524479166666667</v>
          </cell>
          <cell r="AB147">
            <v>0.0502066987951727</v>
          </cell>
          <cell r="AC147">
            <v>0.0191453548533727</v>
          </cell>
          <cell r="AD147">
            <v>0</v>
          </cell>
          <cell r="AE147">
            <v>0.258588475161201</v>
          </cell>
          <cell r="AF147">
            <v>21517</v>
          </cell>
          <cell r="AG147">
            <v>1.397621375</v>
          </cell>
        </row>
        <row r="148">
          <cell r="B148" t="str">
            <v>BPC0010321</v>
          </cell>
          <cell r="C148" t="str">
            <v>导向杆新</v>
          </cell>
          <cell r="D148" t="str">
            <v>POM</v>
          </cell>
          <cell r="E148">
            <v>0.021</v>
          </cell>
          <cell r="F148">
            <v>0.02247</v>
          </cell>
          <cell r="G148">
            <v>17.3</v>
          </cell>
          <cell r="H148">
            <v>0.95</v>
          </cell>
          <cell r="I148">
            <v>0.40919052631579</v>
          </cell>
          <cell r="J148" t="str">
            <v>MA1600IIS/570</v>
          </cell>
          <cell r="K148">
            <v>48</v>
          </cell>
          <cell r="L148">
            <v>75</v>
          </cell>
          <cell r="M148">
            <v>2</v>
          </cell>
          <cell r="N148">
            <v>48.5</v>
          </cell>
          <cell r="O148">
            <v>0.76</v>
          </cell>
          <cell r="P148">
            <v>22.5</v>
          </cell>
          <cell r="Q148">
            <v>0.346875</v>
          </cell>
        </row>
        <row r="148">
          <cell r="S148">
            <v>0.084415</v>
          </cell>
          <cell r="T148">
            <v>0.2</v>
          </cell>
        </row>
        <row r="148">
          <cell r="V148">
            <v>1.25232960921053</v>
          </cell>
          <cell r="W148">
            <v>1.74</v>
          </cell>
          <cell r="X148">
            <v>-0.487670390789473</v>
          </cell>
          <cell r="Y148">
            <v>0.159702364720164</v>
          </cell>
          <cell r="Z148">
            <v>0.276983788811535</v>
          </cell>
          <cell r="AA148">
            <v>0.191979166666667</v>
          </cell>
          <cell r="AB148">
            <v>0.153297634468366</v>
          </cell>
          <cell r="AC148">
            <v>0.0674063755892632</v>
          </cell>
          <cell r="AD148">
            <v>0</v>
          </cell>
          <cell r="AE148">
            <v>0.673256526631399</v>
          </cell>
          <cell r="AF148">
            <v>1600</v>
          </cell>
          <cell r="AG148">
            <v>1.70648203947368</v>
          </cell>
        </row>
        <row r="149">
          <cell r="B149" t="str">
            <v>SHT0016984</v>
          </cell>
          <cell r="C149" t="str">
            <v>3.1c调高手柄灰白色 /</v>
          </cell>
          <cell r="D149" t="str">
            <v>PA6-RN130本色</v>
          </cell>
        </row>
        <row r="149">
          <cell r="F149">
            <v>0.0515</v>
          </cell>
          <cell r="G149">
            <v>17.4</v>
          </cell>
          <cell r="H149">
            <v>0.95</v>
          </cell>
          <cell r="I149">
            <v>0.943263157894737</v>
          </cell>
          <cell r="J149" t="str">
            <v>MA1600IIS/570</v>
          </cell>
          <cell r="K149">
            <v>65.4545454545455</v>
          </cell>
          <cell r="L149">
            <v>55</v>
          </cell>
          <cell r="M149">
            <v>2</v>
          </cell>
          <cell r="N149">
            <v>34</v>
          </cell>
          <cell r="O149">
            <v>0.76</v>
          </cell>
          <cell r="P149">
            <v>22.5</v>
          </cell>
          <cell r="Q149">
            <v>0.171875</v>
          </cell>
          <cell r="R149">
            <v>0</v>
          </cell>
          <cell r="S149">
            <v>0.00715583333333333</v>
          </cell>
          <cell r="T149">
            <v>0.0166666666666667</v>
          </cell>
          <cell r="U149">
            <v>0.3</v>
          </cell>
          <cell r="V149">
            <v>1.66402085526316</v>
          </cell>
          <cell r="W149">
            <v>2.26</v>
          </cell>
          <cell r="X149">
            <v>-0.595979144736842</v>
          </cell>
          <cell r="Y149">
            <v>0.0100159001096359</v>
          </cell>
          <cell r="Z149">
            <v>0.10328896988062</v>
          </cell>
          <cell r="AA149">
            <v>0.0986944444444444</v>
          </cell>
          <cell r="AB149">
            <v>0.0593108218158938</v>
          </cell>
          <cell r="AC149">
            <v>0.00430032671207217</v>
          </cell>
          <cell r="AD149">
            <v>0.180286201973446</v>
          </cell>
          <cell r="AE149">
            <v>0.433142226005597</v>
          </cell>
          <cell r="AF149">
            <v>1512</v>
          </cell>
          <cell r="AG149">
            <v>2.14457140350877</v>
          </cell>
        </row>
        <row r="150">
          <cell r="B150" t="str">
            <v>SHT0015247</v>
          </cell>
          <cell r="C150" t="str">
            <v>G3阻尼调节手柄</v>
          </cell>
          <cell r="D150" t="str">
            <v>PA6-GF30（深冷灰色）</v>
          </cell>
        </row>
        <row r="150">
          <cell r="F150">
            <v>0.01648</v>
          </cell>
          <cell r="G150">
            <v>16</v>
          </cell>
          <cell r="H150">
            <v>0.85</v>
          </cell>
          <cell r="I150">
            <v>0.310211764705882</v>
          </cell>
          <cell r="J150" t="str">
            <v>MA1600IIS/570</v>
          </cell>
          <cell r="K150">
            <v>65.4545454545455</v>
          </cell>
          <cell r="L150">
            <v>55</v>
          </cell>
          <cell r="M150">
            <v>2</v>
          </cell>
          <cell r="N150">
            <v>34</v>
          </cell>
          <cell r="O150">
            <v>0.76</v>
          </cell>
          <cell r="P150">
            <v>22.5</v>
          </cell>
          <cell r="Q150">
            <v>0.171875</v>
          </cell>
          <cell r="R150">
            <v>0</v>
          </cell>
          <cell r="S150">
            <v>0.03</v>
          </cell>
          <cell r="T150">
            <v>0.00666666666666667</v>
          </cell>
          <cell r="U150">
            <v>0.3</v>
          </cell>
          <cell r="V150">
            <v>0.951333808823529</v>
          </cell>
          <cell r="W150">
            <v>1.43</v>
          </cell>
          <cell r="X150">
            <v>-0.47866619117647</v>
          </cell>
          <cell r="Y150">
            <v>0.00700770497677469</v>
          </cell>
          <cell r="Z150">
            <v>0.180667393932472</v>
          </cell>
          <cell r="AA150">
            <v>0.0986944444444444</v>
          </cell>
          <cell r="AB150">
            <v>0.103743232427002</v>
          </cell>
          <cell r="AC150">
            <v>0.0315346723954861</v>
          </cell>
          <cell r="AD150">
            <v>0.315346723954861</v>
          </cell>
          <cell r="AE150">
            <v>0.673919120892479</v>
          </cell>
          <cell r="AF150">
            <v>600</v>
          </cell>
          <cell r="AG150">
            <v>1.20783848039216</v>
          </cell>
        </row>
        <row r="151">
          <cell r="B151" t="str">
            <v>SHT0016036</v>
          </cell>
          <cell r="C151" t="str">
            <v>G3主驾驶座椅高度调节手柄</v>
          </cell>
          <cell r="D151" t="str">
            <v>PA6-GF30（深冷灰色）</v>
          </cell>
        </row>
        <row r="151">
          <cell r="F151">
            <v>0.08925</v>
          </cell>
          <cell r="G151">
            <v>16</v>
          </cell>
          <cell r="H151">
            <v>0.95</v>
          </cell>
          <cell r="I151">
            <v>1.50315789473684</v>
          </cell>
          <cell r="J151" t="str">
            <v>MA1600IIS/570</v>
          </cell>
          <cell r="K151">
            <v>65.4545454545455</v>
          </cell>
          <cell r="L151">
            <v>55</v>
          </cell>
          <cell r="M151">
            <v>2</v>
          </cell>
          <cell r="N151">
            <v>34</v>
          </cell>
          <cell r="O151">
            <v>0.76</v>
          </cell>
          <cell r="P151">
            <v>22.5</v>
          </cell>
          <cell r="Q151">
            <v>0.171875</v>
          </cell>
          <cell r="R151">
            <v>0</v>
          </cell>
          <cell r="S151">
            <v>0.03</v>
          </cell>
          <cell r="T151">
            <v>0.00666666666666667</v>
          </cell>
          <cell r="U151">
            <v>0.3</v>
          </cell>
          <cell r="V151">
            <v>2.27550401315789</v>
          </cell>
          <cell r="W151">
            <v>3.13</v>
          </cell>
          <cell r="X151">
            <v>-0.854495986842105</v>
          </cell>
          <cell r="Y151">
            <v>0.00292975386029525</v>
          </cell>
          <cell r="Z151">
            <v>0.0755327167107368</v>
          </cell>
          <cell r="AA151">
            <v>0.0986944444444444</v>
          </cell>
          <cell r="AB151">
            <v>0.0433725644401209</v>
          </cell>
          <cell r="AC151">
            <v>0.0131838923713286</v>
          </cell>
          <cell r="AD151">
            <v>0.131838923713286</v>
          </cell>
          <cell r="AE151">
            <v>0.339417603289219</v>
          </cell>
          <cell r="AF151">
            <v>178</v>
          </cell>
          <cell r="AG151">
            <v>2.9972576754386</v>
          </cell>
        </row>
        <row r="152">
          <cell r="B152" t="str">
            <v>SHT0016037</v>
          </cell>
          <cell r="C152" t="str">
            <v>G3副驾驶座椅高度调节手柄</v>
          </cell>
          <cell r="D152" t="str">
            <v>PA6-GF30（深冷灰色）</v>
          </cell>
        </row>
        <row r="152">
          <cell r="F152">
            <v>0.08925</v>
          </cell>
          <cell r="G152">
            <v>16</v>
          </cell>
          <cell r="H152">
            <v>0.95</v>
          </cell>
          <cell r="I152">
            <v>1.50315789473684</v>
          </cell>
          <cell r="J152" t="str">
            <v>MA1600IIS/570</v>
          </cell>
          <cell r="K152">
            <v>65</v>
          </cell>
          <cell r="L152">
            <v>55.3846153846154</v>
          </cell>
          <cell r="M152">
            <v>2</v>
          </cell>
          <cell r="N152">
            <v>34</v>
          </cell>
          <cell r="O152">
            <v>0.76</v>
          </cell>
          <cell r="P152">
            <v>22.5</v>
          </cell>
          <cell r="Q152">
            <v>0.173076923076923</v>
          </cell>
          <cell r="R152">
            <v>0</v>
          </cell>
          <cell r="S152">
            <v>0.03</v>
          </cell>
          <cell r="T152">
            <v>0.00666666666666667</v>
          </cell>
          <cell r="U152">
            <v>0.3</v>
          </cell>
          <cell r="V152">
            <v>2.27760423751687</v>
          </cell>
          <cell r="W152">
            <v>3.13</v>
          </cell>
          <cell r="X152">
            <v>-0.852395762483131</v>
          </cell>
          <cell r="Y152">
            <v>0.00292705227574345</v>
          </cell>
          <cell r="Z152">
            <v>0.0759907802356472</v>
          </cell>
          <cell r="AA152">
            <v>0.0993846153846154</v>
          </cell>
          <cell r="AB152">
            <v>0.0436355946953138</v>
          </cell>
          <cell r="AC152">
            <v>0.0131717352408455</v>
          </cell>
          <cell r="AD152">
            <v>0.131717352408455</v>
          </cell>
          <cell r="AE152">
            <v>0.34002673951132</v>
          </cell>
          <cell r="AF152">
            <v>335</v>
          </cell>
          <cell r="AG152">
            <v>3.00009581646424</v>
          </cell>
        </row>
        <row r="153">
          <cell r="B153" t="str">
            <v>SHT0016041</v>
          </cell>
          <cell r="C153" t="str">
            <v>G3腰托开关按钮堵盖</v>
          </cell>
          <cell r="D153" t="str">
            <v>PC+ABS（深冷灰色）</v>
          </cell>
        </row>
        <row r="153">
          <cell r="F153">
            <v>0.00386</v>
          </cell>
          <cell r="G153">
            <v>19</v>
          </cell>
          <cell r="H153">
            <v>0.95</v>
          </cell>
          <cell r="I153">
            <v>0.0772</v>
          </cell>
          <cell r="J153" t="str">
            <v>MA1600IIS/570</v>
          </cell>
          <cell r="K153">
            <v>65</v>
          </cell>
          <cell r="L153">
            <v>55.3846153846154</v>
          </cell>
          <cell r="M153">
            <v>2</v>
          </cell>
          <cell r="N153">
            <v>34</v>
          </cell>
          <cell r="O153">
            <v>0.76</v>
          </cell>
          <cell r="P153">
            <v>22.5</v>
          </cell>
          <cell r="Q153">
            <v>0.173076923076923</v>
          </cell>
          <cell r="R153">
            <v>0</v>
          </cell>
          <cell r="S153">
            <v>0.01</v>
          </cell>
          <cell r="T153">
            <v>0.00666666666666667</v>
          </cell>
          <cell r="U153">
            <v>0.3</v>
          </cell>
          <cell r="V153">
            <v>0.694790974358974</v>
          </cell>
          <cell r="W153">
            <v>0.95</v>
          </cell>
          <cell r="X153">
            <v>-0.255209025641026</v>
          </cell>
          <cell r="Y153">
            <v>0.00959521195970838</v>
          </cell>
          <cell r="Z153">
            <v>0.249106464338583</v>
          </cell>
          <cell r="AA153">
            <v>0.0993846153846154</v>
          </cell>
          <cell r="AB153">
            <v>0.143042467522422</v>
          </cell>
          <cell r="AC153">
            <v>0.0143928179395626</v>
          </cell>
          <cell r="AD153">
            <v>0.431784538186877</v>
          </cell>
          <cell r="AE153">
            <v>0.888887445506577</v>
          </cell>
          <cell r="AF153">
            <v>610</v>
          </cell>
          <cell r="AG153">
            <v>0.841158974358974</v>
          </cell>
        </row>
        <row r="154">
          <cell r="B154" t="str">
            <v>BPC0010169</v>
          </cell>
          <cell r="C154" t="str">
            <v>阀体外壳（四孔）</v>
          </cell>
          <cell r="D154" t="str">
            <v>POM-M90-44</v>
          </cell>
        </row>
        <row r="154">
          <cell r="F154">
            <v>0.02158</v>
          </cell>
          <cell r="G154">
            <v>17.3</v>
          </cell>
          <cell r="H154">
            <v>0.96</v>
          </cell>
          <cell r="I154">
            <v>0.388889583333333</v>
          </cell>
          <cell r="J154" t="str">
            <v>MA2000/7700</v>
          </cell>
          <cell r="K154">
            <v>72</v>
          </cell>
          <cell r="L154">
            <v>50</v>
          </cell>
          <cell r="M154">
            <v>2</v>
          </cell>
          <cell r="N154">
            <v>39.75</v>
          </cell>
          <cell r="O154">
            <v>0.76</v>
          </cell>
          <cell r="P154">
            <v>22.5</v>
          </cell>
          <cell r="Q154">
            <v>0.15625</v>
          </cell>
          <cell r="R154">
            <v>0</v>
          </cell>
          <cell r="S154">
            <v>0.0143116666666667</v>
          </cell>
          <cell r="T154">
            <v>0.0333333333333333</v>
          </cell>
          <cell r="U154">
            <v>0</v>
          </cell>
          <cell r="V154">
            <v>0.754872645833333</v>
          </cell>
          <cell r="W154">
            <v>1.04</v>
          </cell>
          <cell r="X154">
            <v>-0.285127354166667</v>
          </cell>
          <cell r="Y154">
            <v>0.0441575589171539</v>
          </cell>
          <cell r="Z154">
            <v>0.206988557424159</v>
          </cell>
          <cell r="AA154">
            <v>0.104895833333333</v>
          </cell>
          <cell r="AB154">
            <v>0.138958318217419</v>
          </cell>
          <cell r="AC154">
            <v>0.0189590479210801</v>
          </cell>
          <cell r="AD154">
            <v>0</v>
          </cell>
          <cell r="AE154">
            <v>0.484827559350726</v>
          </cell>
          <cell r="AF154">
            <v>1960</v>
          </cell>
          <cell r="AG154">
            <v>1.022698125</v>
          </cell>
        </row>
        <row r="155">
          <cell r="B155" t="str">
            <v>SHT0016042</v>
          </cell>
          <cell r="C155" t="str">
            <v>腰托调节开关面板</v>
          </cell>
          <cell r="D155" t="str">
            <v>PC+ABS（深冷灰色）</v>
          </cell>
        </row>
        <row r="155">
          <cell r="F155">
            <v>0.01536</v>
          </cell>
          <cell r="G155">
            <v>19</v>
          </cell>
          <cell r="H155">
            <v>0.96</v>
          </cell>
          <cell r="I155">
            <v>0.304</v>
          </cell>
          <cell r="J155" t="str">
            <v>MA1600IIS/570</v>
          </cell>
          <cell r="K155">
            <v>72</v>
          </cell>
          <cell r="L155">
            <v>50</v>
          </cell>
          <cell r="M155">
            <v>2</v>
          </cell>
          <cell r="N155">
            <v>34</v>
          </cell>
          <cell r="O155">
            <v>0.76</v>
          </cell>
          <cell r="P155">
            <v>22.5</v>
          </cell>
          <cell r="Q155">
            <v>0.15625</v>
          </cell>
          <cell r="R155">
            <v>0</v>
          </cell>
          <cell r="S155">
            <v>0.0286233333333333</v>
          </cell>
          <cell r="T155">
            <v>0.0666666666666667</v>
          </cell>
          <cell r="U155">
            <v>0</v>
          </cell>
          <cell r="V155">
            <v>0.677135833333333</v>
          </cell>
          <cell r="W155">
            <v>0.95</v>
          </cell>
          <cell r="X155">
            <v>-0.272864166666667</v>
          </cell>
          <cell r="Y155">
            <v>0.0984539044972513</v>
          </cell>
          <cell r="Z155">
            <v>0.230751338665433</v>
          </cell>
          <cell r="AA155">
            <v>0.0897222222222222</v>
          </cell>
          <cell r="AB155">
            <v>0.132502546469217</v>
          </cell>
          <cell r="AC155">
            <v>0.0422711838958948</v>
          </cell>
          <cell r="AD155">
            <v>0</v>
          </cell>
          <cell r="AE155">
            <v>0.551050195492534</v>
          </cell>
          <cell r="AF155">
            <v>300</v>
          </cell>
          <cell r="AG155">
            <v>0.920248333333333</v>
          </cell>
        </row>
        <row r="156">
          <cell r="B156" t="str">
            <v>SHT0016038</v>
          </cell>
          <cell r="C156" t="str">
            <v>腰托调节开关前按钮</v>
          </cell>
          <cell r="D156" t="str">
            <v>PC+ABS（深冷灰色）</v>
          </cell>
        </row>
        <row r="156">
          <cell r="F156">
            <v>0.00306</v>
          </cell>
          <cell r="G156">
            <v>19</v>
          </cell>
          <cell r="H156">
            <v>0.98</v>
          </cell>
          <cell r="I156">
            <v>0.0593265306122449</v>
          </cell>
          <cell r="J156" t="str">
            <v>MA1600IIS/570</v>
          </cell>
          <cell r="K156">
            <v>80</v>
          </cell>
          <cell r="L156">
            <v>45</v>
          </cell>
          <cell r="M156">
            <v>2</v>
          </cell>
          <cell r="N156">
            <v>34</v>
          </cell>
          <cell r="O156">
            <v>0.76</v>
          </cell>
          <cell r="P156">
            <v>22.5</v>
          </cell>
          <cell r="Q156">
            <v>0.140625</v>
          </cell>
          <cell r="R156">
            <v>0</v>
          </cell>
          <cell r="S156">
            <v>0.01</v>
          </cell>
          <cell r="T156">
            <v>0.01</v>
          </cell>
          <cell r="U156">
            <v>0.3</v>
          </cell>
          <cell r="V156">
            <v>0.621578698979592</v>
          </cell>
          <cell r="W156">
            <v>0.83</v>
          </cell>
          <cell r="X156">
            <v>-0.208421301020408</v>
          </cell>
          <cell r="Y156">
            <v>0.0160880673942276</v>
          </cell>
          <cell r="Z156">
            <v>0.226238447731326</v>
          </cell>
          <cell r="AA156">
            <v>0.08075</v>
          </cell>
          <cell r="AB156">
            <v>0.129911144208388</v>
          </cell>
          <cell r="AC156">
            <v>0.0160880673942276</v>
          </cell>
          <cell r="AD156">
            <v>0.482642021826829</v>
          </cell>
          <cell r="AE156">
            <v>0.90455507772445</v>
          </cell>
          <cell r="AF156">
            <v>410</v>
          </cell>
          <cell r="AG156">
            <v>0.741052295918367</v>
          </cell>
        </row>
        <row r="157">
          <cell r="B157" t="str">
            <v>SHT0016039</v>
          </cell>
          <cell r="C157" t="str">
            <v>腰托调节开关中间按钮</v>
          </cell>
          <cell r="D157" t="str">
            <v>PC+ABS（深冷灰色）</v>
          </cell>
        </row>
        <row r="157">
          <cell r="F157">
            <v>0.00306</v>
          </cell>
          <cell r="G157">
            <v>19</v>
          </cell>
          <cell r="H157">
            <v>0.98</v>
          </cell>
          <cell r="I157">
            <v>0.0593265306122449</v>
          </cell>
          <cell r="J157" t="str">
            <v>MA1600IIS/570</v>
          </cell>
          <cell r="K157">
            <v>80</v>
          </cell>
          <cell r="L157">
            <v>45</v>
          </cell>
          <cell r="M157">
            <v>2</v>
          </cell>
          <cell r="N157">
            <v>34</v>
          </cell>
          <cell r="O157">
            <v>0.76</v>
          </cell>
          <cell r="P157">
            <v>22.5</v>
          </cell>
          <cell r="Q157">
            <v>0.140625</v>
          </cell>
          <cell r="R157">
            <v>0</v>
          </cell>
          <cell r="S157">
            <v>0.01</v>
          </cell>
          <cell r="T157">
            <v>0.01</v>
          </cell>
          <cell r="U157">
            <v>0.3</v>
          </cell>
          <cell r="V157">
            <v>0.621578698979592</v>
          </cell>
          <cell r="W157">
            <v>0.83</v>
          </cell>
          <cell r="X157">
            <v>-0.208421301020408</v>
          </cell>
          <cell r="Y157">
            <v>0.0160880673942276</v>
          </cell>
          <cell r="Z157">
            <v>0.226238447731326</v>
          </cell>
          <cell r="AA157">
            <v>0.08075</v>
          </cell>
          <cell r="AB157">
            <v>0.129911144208388</v>
          </cell>
          <cell r="AC157">
            <v>0.0160880673942276</v>
          </cell>
          <cell r="AD157">
            <v>0.482642021826829</v>
          </cell>
          <cell r="AE157">
            <v>0.90455507772445</v>
          </cell>
        </row>
        <row r="157">
          <cell r="AG157">
            <v>0.741052295918367</v>
          </cell>
        </row>
        <row r="158">
          <cell r="B158" t="str">
            <v>SHT0016040</v>
          </cell>
          <cell r="C158" t="str">
            <v>腰托调节开关后按钮</v>
          </cell>
          <cell r="D158" t="str">
            <v>PC+ABS（深冷灰色）</v>
          </cell>
        </row>
        <row r="158">
          <cell r="F158">
            <v>0.00306</v>
          </cell>
          <cell r="G158">
            <v>19</v>
          </cell>
          <cell r="H158">
            <v>0.97</v>
          </cell>
          <cell r="I158">
            <v>0.0599381443298969</v>
          </cell>
          <cell r="J158" t="str">
            <v>MA1600IIS/571</v>
          </cell>
          <cell r="K158">
            <v>80</v>
          </cell>
          <cell r="L158">
            <v>45</v>
          </cell>
          <cell r="M158">
            <v>2</v>
          </cell>
          <cell r="N158">
            <v>34</v>
          </cell>
          <cell r="O158">
            <v>0.76</v>
          </cell>
          <cell r="P158">
            <v>22.5</v>
          </cell>
          <cell r="Q158">
            <v>0.140625</v>
          </cell>
          <cell r="R158">
            <v>0</v>
          </cell>
          <cell r="S158">
            <v>0.01</v>
          </cell>
          <cell r="T158">
            <v>0.00666666666666667</v>
          </cell>
          <cell r="U158">
            <v>0.3</v>
          </cell>
          <cell r="V158">
            <v>0.618924256872852</v>
          </cell>
          <cell r="W158">
            <v>0.83</v>
          </cell>
          <cell r="X158">
            <v>-0.211075743127148</v>
          </cell>
          <cell r="Y158">
            <v>0.0107713772608467</v>
          </cell>
          <cell r="Z158">
            <v>0.227208739095985</v>
          </cell>
          <cell r="AA158">
            <v>0.08075</v>
          </cell>
          <cell r="AB158">
            <v>0.130468307072005</v>
          </cell>
          <cell r="AC158">
            <v>0.01615706589127</v>
          </cell>
          <cell r="AD158">
            <v>0.4847119767381</v>
          </cell>
          <cell r="AE158">
            <v>0.90315754526614</v>
          </cell>
          <cell r="AF158">
            <v>370</v>
          </cell>
          <cell r="AG158">
            <v>0.738636383161512</v>
          </cell>
        </row>
        <row r="159">
          <cell r="B159" t="str">
            <v>BPC0010320</v>
          </cell>
          <cell r="C159" t="str">
            <v>行程补偿气缸缸体堵孔</v>
          </cell>
          <cell r="D159" t="str">
            <v>POM-M90-44</v>
          </cell>
        </row>
        <row r="159">
          <cell r="F159">
            <v>0.01663</v>
          </cell>
          <cell r="G159">
            <v>17.3</v>
          </cell>
          <cell r="H159">
            <v>0.96</v>
          </cell>
          <cell r="I159">
            <v>0.299686458333333</v>
          </cell>
          <cell r="J159" t="str">
            <v>MA2000/7700</v>
          </cell>
          <cell r="K159">
            <v>60</v>
          </cell>
          <cell r="L159">
            <v>60</v>
          </cell>
          <cell r="M159">
            <v>1</v>
          </cell>
          <cell r="N159">
            <v>39.75</v>
          </cell>
          <cell r="O159">
            <v>0.76</v>
          </cell>
          <cell r="P159">
            <v>22.5</v>
          </cell>
          <cell r="Q159">
            <v>0.375</v>
          </cell>
        </row>
        <row r="159">
          <cell r="T159">
            <v>0.01</v>
          </cell>
        </row>
        <row r="159">
          <cell r="V159">
            <v>1.03834446875</v>
          </cell>
          <cell r="W159">
            <v>1.35</v>
          </cell>
          <cell r="X159">
            <v>-0.31165553125</v>
          </cell>
          <cell r="Y159">
            <v>0.00963071533673059</v>
          </cell>
          <cell r="Z159">
            <v>0.361151825127397</v>
          </cell>
          <cell r="AA159">
            <v>0.25175</v>
          </cell>
          <cell r="AB159">
            <v>0.242453258602193</v>
          </cell>
          <cell r="AC159">
            <v>0</v>
          </cell>
          <cell r="AD159">
            <v>0</v>
          </cell>
          <cell r="AE159">
            <v>0.711380502951869</v>
          </cell>
          <cell r="AF159">
            <v>720</v>
          </cell>
          <cell r="AG159">
            <v>1.3996546875</v>
          </cell>
        </row>
        <row r="160">
          <cell r="B160" t="str">
            <v>SHT0015245</v>
          </cell>
          <cell r="C160" t="str">
            <v>旋转调节底座</v>
          </cell>
          <cell r="D160" t="str">
            <v>POM</v>
          </cell>
        </row>
        <row r="160">
          <cell r="F160">
            <v>0.0252</v>
          </cell>
          <cell r="G160">
            <v>17.3</v>
          </cell>
          <cell r="H160">
            <v>0.96</v>
          </cell>
          <cell r="I160">
            <v>0.454125</v>
          </cell>
          <cell r="J160" t="str">
            <v>MA1600IIS/570</v>
          </cell>
          <cell r="K160">
            <v>55</v>
          </cell>
          <cell r="L160">
            <v>65.4545454545455</v>
          </cell>
          <cell r="M160">
            <v>2</v>
          </cell>
          <cell r="N160">
            <v>34</v>
          </cell>
          <cell r="O160">
            <v>0.76</v>
          </cell>
          <cell r="P160">
            <v>22.5</v>
          </cell>
          <cell r="Q160">
            <v>0.204545454545455</v>
          </cell>
        </row>
        <row r="160">
          <cell r="S160">
            <v>0.27</v>
          </cell>
          <cell r="T160">
            <v>0.01</v>
          </cell>
        </row>
        <row r="160">
          <cell r="V160">
            <v>1.14149875</v>
          </cell>
          <cell r="W160">
            <v>1.48</v>
          </cell>
          <cell r="X160">
            <v>-0.33850125</v>
          </cell>
          <cell r="Y160">
            <v>0.00876041257163006</v>
          </cell>
          <cell r="Z160">
            <v>0.179190257146979</v>
          </cell>
          <cell r="AA160">
            <v>0.117454545454545</v>
          </cell>
          <cell r="AB160">
            <v>0.102895027659509</v>
          </cell>
          <cell r="AC160">
            <v>0.236531139434012</v>
          </cell>
          <cell r="AD160">
            <v>0</v>
          </cell>
          <cell r="AE160">
            <v>0.60216776409085</v>
          </cell>
          <cell r="AF160">
            <v>314</v>
          </cell>
          <cell r="AG160">
            <v>1.4441875</v>
          </cell>
        </row>
        <row r="161">
          <cell r="B161" t="str">
            <v>SHT0015246</v>
          </cell>
          <cell r="C161" t="str">
            <v>旋转调节旋转块</v>
          </cell>
          <cell r="D161" t="str">
            <v>PA6-RN130本色</v>
          </cell>
        </row>
        <row r="161">
          <cell r="F161">
            <v>0.02</v>
          </cell>
          <cell r="G161">
            <v>17.4</v>
          </cell>
          <cell r="H161">
            <v>0.96</v>
          </cell>
          <cell r="I161">
            <v>0.3625</v>
          </cell>
          <cell r="J161" t="str">
            <v>MA1600IIS/570</v>
          </cell>
          <cell r="K161">
            <v>65</v>
          </cell>
          <cell r="L161">
            <v>55</v>
          </cell>
          <cell r="M161">
            <v>2</v>
          </cell>
          <cell r="N161">
            <v>34</v>
          </cell>
          <cell r="O161">
            <v>0.76</v>
          </cell>
          <cell r="P161">
            <v>22.5</v>
          </cell>
          <cell r="Q161">
            <v>0.173076923076923</v>
          </cell>
        </row>
        <row r="161">
          <cell r="S161">
            <v>0.0006535</v>
          </cell>
          <cell r="T161">
            <v>0.01</v>
          </cell>
        </row>
        <row r="161">
          <cell r="V161">
            <v>0.715460807692308</v>
          </cell>
          <cell r="W161">
            <v>0.94</v>
          </cell>
          <cell r="X161">
            <v>-0.224539192307692</v>
          </cell>
          <cell r="Y161">
            <v>0.013977005997372</v>
          </cell>
          <cell r="Z161">
            <v>0.241909719185285</v>
          </cell>
          <cell r="AA161">
            <v>0.0993846153846154</v>
          </cell>
          <cell r="AB161">
            <v>0.138909936527728</v>
          </cell>
          <cell r="AC161">
            <v>0.00091339734192826</v>
          </cell>
          <cell r="AD161">
            <v>0</v>
          </cell>
          <cell r="AE161">
            <v>0.493333532595265</v>
          </cell>
          <cell r="AF161">
            <v>370</v>
          </cell>
          <cell r="AG161">
            <v>0.963095807692308</v>
          </cell>
        </row>
        <row r="162">
          <cell r="B162" t="str">
            <v>SHT0016095</v>
          </cell>
          <cell r="C162" t="str">
            <v>转盘调节手柄</v>
          </cell>
          <cell r="D162" t="str">
            <v>PA6-GF30（深冷灰色）</v>
          </cell>
        </row>
        <row r="162">
          <cell r="F162">
            <v>0.017</v>
          </cell>
          <cell r="G162">
            <v>19</v>
          </cell>
          <cell r="H162">
            <v>0.96</v>
          </cell>
          <cell r="I162">
            <v>0.336458333333333</v>
          </cell>
          <cell r="J162" t="str">
            <v>MA1600IIS/570</v>
          </cell>
          <cell r="K162">
            <v>65</v>
          </cell>
          <cell r="L162">
            <v>55</v>
          </cell>
          <cell r="M162">
            <v>2</v>
          </cell>
          <cell r="N162">
            <v>34</v>
          </cell>
          <cell r="O162">
            <v>0.76</v>
          </cell>
          <cell r="P162">
            <v>22.5</v>
          </cell>
          <cell r="Q162">
            <v>0.173076923076923</v>
          </cell>
        </row>
        <row r="162">
          <cell r="S162">
            <v>0.0006535</v>
          </cell>
          <cell r="T162">
            <v>0.01</v>
          </cell>
          <cell r="U162">
            <v>0.5</v>
          </cell>
          <cell r="V162">
            <v>1.18655455769231</v>
          </cell>
          <cell r="W162">
            <v>1.55</v>
          </cell>
          <cell r="X162">
            <v>-0.363445442307692</v>
          </cell>
          <cell r="Y162">
            <v>0.00842776249534508</v>
          </cell>
          <cell r="Z162">
            <v>0.145865120111742</v>
          </cell>
          <cell r="AA162">
            <v>0.0993846153846154</v>
          </cell>
          <cell r="AB162">
            <v>0.0837589934152757</v>
          </cell>
          <cell r="AC162">
            <v>0.000550754279070801</v>
          </cell>
          <cell r="AD162">
            <v>0.421388124767254</v>
          </cell>
          <cell r="AE162">
            <v>0.716440907708702</v>
          </cell>
          <cell r="AF162">
            <v>400</v>
          </cell>
          <cell r="AG162">
            <v>1.42403330769231</v>
          </cell>
        </row>
        <row r="163">
          <cell r="B163" t="str">
            <v>SHT0016964</v>
          </cell>
          <cell r="C163" t="str">
            <v>副驾驶高度调节手柄</v>
          </cell>
          <cell r="D163" t="str">
            <v>PA6-RN130本色</v>
          </cell>
        </row>
        <row r="163">
          <cell r="F163">
            <v>0.076</v>
          </cell>
          <cell r="G163">
            <v>17.4</v>
          </cell>
          <cell r="H163">
            <v>0.96</v>
          </cell>
          <cell r="I163">
            <v>1.3775</v>
          </cell>
          <cell r="J163" t="str">
            <v>MA1600IIS/570</v>
          </cell>
          <cell r="K163">
            <v>65</v>
          </cell>
          <cell r="L163">
            <v>55.3846153846154</v>
          </cell>
          <cell r="M163">
            <v>2</v>
          </cell>
          <cell r="N163">
            <v>34</v>
          </cell>
          <cell r="O163">
            <v>0.76</v>
          </cell>
          <cell r="P163">
            <v>22.5</v>
          </cell>
          <cell r="Q163">
            <v>0.173076923076923</v>
          </cell>
        </row>
        <row r="163">
          <cell r="S163">
            <v>0.014407</v>
          </cell>
          <cell r="T163">
            <v>0.01</v>
          </cell>
          <cell r="U163">
            <v>0.5</v>
          </cell>
          <cell r="V163">
            <v>2.35586430769231</v>
          </cell>
          <cell r="W163">
            <v>3.07</v>
          </cell>
          <cell r="X163">
            <v>-0.714135692307692</v>
          </cell>
          <cell r="Y163">
            <v>0.00424472664548134</v>
          </cell>
          <cell r="Z163">
            <v>0.073466422710254</v>
          </cell>
          <cell r="AA163">
            <v>0.0993846153846154</v>
          </cell>
          <cell r="AB163">
            <v>0.0421860525073992</v>
          </cell>
          <cell r="AC163">
            <v>0.00611537767814497</v>
          </cell>
          <cell r="AD163">
            <v>0.212236332274067</v>
          </cell>
          <cell r="AE163">
            <v>0.415288904584945</v>
          </cell>
          <cell r="AF163">
            <v>320</v>
          </cell>
          <cell r="AG163">
            <v>2.99934930769231</v>
          </cell>
        </row>
        <row r="164">
          <cell r="B164" t="str">
            <v>BPC0010322</v>
          </cell>
          <cell r="C164" t="str">
            <v>轻卡悬浮阀体</v>
          </cell>
          <cell r="D164" t="str">
            <v>POM-90-44</v>
          </cell>
        </row>
        <row r="164">
          <cell r="F164">
            <v>0.006</v>
          </cell>
          <cell r="G164">
            <v>17.3</v>
          </cell>
          <cell r="H164">
            <v>0.96</v>
          </cell>
          <cell r="I164">
            <v>0.108125</v>
          </cell>
          <cell r="J164" t="str">
            <v>MA2000/700</v>
          </cell>
          <cell r="K164">
            <v>72</v>
          </cell>
          <cell r="L164">
            <v>50</v>
          </cell>
          <cell r="M164">
            <v>2</v>
          </cell>
          <cell r="N164">
            <v>32.75</v>
          </cell>
          <cell r="O164">
            <v>0.76</v>
          </cell>
          <cell r="P164">
            <v>22.5</v>
          </cell>
          <cell r="Q164">
            <v>0.15625</v>
          </cell>
        </row>
        <row r="164">
          <cell r="S164">
            <v>0.001</v>
          </cell>
          <cell r="T164">
            <v>0.001</v>
          </cell>
        </row>
        <row r="164">
          <cell r="V164">
            <v>0.391386458333333</v>
          </cell>
          <cell r="W164">
            <v>1</v>
          </cell>
          <cell r="X164">
            <v>-0.608613541666667</v>
          </cell>
          <cell r="Y164">
            <v>0.00255501941548608</v>
          </cell>
          <cell r="Z164">
            <v>0.3992217836697</v>
          </cell>
          <cell r="AA164">
            <v>0.0864236111111111</v>
          </cell>
          <cell r="AB164">
            <v>0.220814004345307</v>
          </cell>
          <cell r="AC164">
            <v>0.00255501941548608</v>
          </cell>
          <cell r="AD164">
            <v>0</v>
          </cell>
          <cell r="AE164">
            <v>0.723738525700568</v>
          </cell>
          <cell r="AF164">
            <v>17359</v>
          </cell>
          <cell r="AG164">
            <v>0.528197916666667</v>
          </cell>
        </row>
        <row r="165">
          <cell r="B165" t="str">
            <v>BPC0010325</v>
          </cell>
          <cell r="C165" t="str">
            <v>VCD阀导向杆</v>
          </cell>
          <cell r="D165" t="str">
            <v>POM-90-44</v>
          </cell>
        </row>
        <row r="165">
          <cell r="F165">
            <v>0.0238</v>
          </cell>
          <cell r="G165">
            <v>17.3</v>
          </cell>
          <cell r="H165">
            <v>0.96</v>
          </cell>
          <cell r="I165">
            <v>0.428895833333333</v>
          </cell>
          <cell r="J165" t="str">
            <v>MA2000/701</v>
          </cell>
          <cell r="K165">
            <v>65</v>
          </cell>
          <cell r="L165">
            <v>55</v>
          </cell>
          <cell r="M165">
            <v>2</v>
          </cell>
          <cell r="N165">
            <v>32.75</v>
          </cell>
          <cell r="O165">
            <v>0.76</v>
          </cell>
          <cell r="P165">
            <v>22.5</v>
          </cell>
          <cell r="Q165">
            <v>0.173076923076923</v>
          </cell>
        </row>
        <row r="165">
          <cell r="S165">
            <v>0.001</v>
          </cell>
          <cell r="T165">
            <v>0.01</v>
          </cell>
        </row>
        <row r="165">
          <cell r="V165">
            <v>0.785450913461539</v>
          </cell>
          <cell r="W165">
            <v>1.26</v>
          </cell>
          <cell r="X165">
            <v>-0.474549086538461</v>
          </cell>
          <cell r="Y165">
            <v>0.0127315403529538</v>
          </cell>
          <cell r="Z165">
            <v>0.220353583031893</v>
          </cell>
          <cell r="AA165">
            <v>0.0957307692307692</v>
          </cell>
          <cell r="AB165">
            <v>0.121880015148085</v>
          </cell>
          <cell r="AC165">
            <v>0.00127315403529538</v>
          </cell>
          <cell r="AD165">
            <v>0</v>
          </cell>
          <cell r="AE165">
            <v>0.453949539070292</v>
          </cell>
          <cell r="AF165">
            <v>54840</v>
          </cell>
          <cell r="AG165">
            <v>1.05755528846154</v>
          </cell>
        </row>
        <row r="166">
          <cell r="B166" t="str">
            <v>BPC0010338</v>
          </cell>
          <cell r="C166" t="str">
            <v>侧翼调节按钮帽</v>
          </cell>
          <cell r="D166" t="str">
            <v>PC+ABS(345K)</v>
          </cell>
        </row>
        <row r="166">
          <cell r="F166">
            <v>0.0033</v>
          </cell>
          <cell r="G166">
            <v>24</v>
          </cell>
          <cell r="H166">
            <v>0.98</v>
          </cell>
          <cell r="I166">
            <v>0.0808163265306122</v>
          </cell>
          <cell r="J166" t="str">
            <v>HTF120/TJ</v>
          </cell>
          <cell r="K166">
            <v>65</v>
          </cell>
          <cell r="L166">
            <v>55</v>
          </cell>
          <cell r="M166">
            <v>3</v>
          </cell>
          <cell r="N166">
            <v>27.15</v>
          </cell>
          <cell r="O166">
            <v>0.76</v>
          </cell>
          <cell r="P166">
            <v>22.5</v>
          </cell>
          <cell r="Q166">
            <v>0.115384615384615</v>
          </cell>
        </row>
        <row r="166">
          <cell r="S166">
            <v>0.00477055555555556</v>
          </cell>
          <cell r="T166">
            <v>0.0111111111111111</v>
          </cell>
          <cell r="U166">
            <v>0.2</v>
          </cell>
          <cell r="V166">
            <v>0.492392250654108</v>
          </cell>
          <cell r="W166">
            <v>0.47</v>
          </cell>
          <cell r="X166">
            <v>0.0223922506541078</v>
          </cell>
          <cell r="Y166">
            <v>0.0225655686017617</v>
          </cell>
          <cell r="Z166">
            <v>0.234334750864448</v>
          </cell>
          <cell r="AA166">
            <v>0.0529076923076923</v>
          </cell>
          <cell r="AB166">
            <v>0.107450294429712</v>
          </cell>
          <cell r="AC166">
            <v>0.00968852687916638</v>
          </cell>
          <cell r="AD166">
            <v>0.406180234831711</v>
          </cell>
          <cell r="AE166">
            <v>0.835870027557799</v>
          </cell>
          <cell r="AF166">
            <v>14695</v>
          </cell>
          <cell r="AG166">
            <v>0.589544618001047</v>
          </cell>
        </row>
        <row r="167">
          <cell r="B167" t="str">
            <v>BPC0010339</v>
          </cell>
          <cell r="C167" t="str">
            <v>侧翼调节按钮帽</v>
          </cell>
          <cell r="D167" t="str">
            <v>PC+ABS(345K)</v>
          </cell>
        </row>
        <row r="167">
          <cell r="F167">
            <v>0.0033</v>
          </cell>
          <cell r="G167">
            <v>24</v>
          </cell>
          <cell r="H167">
            <v>0.98</v>
          </cell>
          <cell r="I167">
            <v>0.0808163265306122</v>
          </cell>
          <cell r="J167" t="str">
            <v>HTF120/TJ</v>
          </cell>
          <cell r="K167">
            <v>65</v>
          </cell>
          <cell r="L167">
            <v>55</v>
          </cell>
          <cell r="M167">
            <v>3</v>
          </cell>
          <cell r="N167">
            <v>27.15</v>
          </cell>
          <cell r="O167">
            <v>0.76</v>
          </cell>
          <cell r="P167">
            <v>22.5</v>
          </cell>
          <cell r="Q167">
            <v>0.115384615384615</v>
          </cell>
        </row>
        <row r="167">
          <cell r="S167">
            <v>0.00477055555555556</v>
          </cell>
          <cell r="T167">
            <v>0.0111111111111111</v>
          </cell>
          <cell r="U167">
            <v>0.2</v>
          </cell>
          <cell r="V167">
            <v>0.492392250654108</v>
          </cell>
          <cell r="W167">
            <v>0.47</v>
          </cell>
          <cell r="X167">
            <v>0.0223922506541078</v>
          </cell>
          <cell r="Y167">
            <v>0.0225655686017617</v>
          </cell>
          <cell r="Z167">
            <v>0.234334750864448</v>
          </cell>
          <cell r="AA167">
            <v>0.0529076923076923</v>
          </cell>
          <cell r="AB167">
            <v>0.107450294429712</v>
          </cell>
          <cell r="AC167">
            <v>0.00968852687916638</v>
          </cell>
          <cell r="AD167">
            <v>0.406180234831711</v>
          </cell>
          <cell r="AE167">
            <v>0.835870027557799</v>
          </cell>
          <cell r="AF167">
            <v>14699</v>
          </cell>
          <cell r="AG167">
            <v>0.589544618001047</v>
          </cell>
        </row>
        <row r="168">
          <cell r="B168" t="str">
            <v>BPC0010318</v>
          </cell>
          <cell r="C168" t="str">
            <v>轻卡悬浮阀杆</v>
          </cell>
          <cell r="D168" t="str">
            <v> 宝理SW-01</v>
          </cell>
        </row>
        <row r="168">
          <cell r="F168">
            <v>0.004</v>
          </cell>
          <cell r="G168">
            <v>35.3982300884956</v>
          </cell>
          <cell r="H168">
            <v>0.98</v>
          </cell>
          <cell r="I168">
            <v>0.144482571789778</v>
          </cell>
          <cell r="J168" t="str">
            <v>HTF86/TJ</v>
          </cell>
          <cell r="K168">
            <v>72</v>
          </cell>
          <cell r="L168">
            <v>50</v>
          </cell>
          <cell r="M168">
            <v>4</v>
          </cell>
          <cell r="N168">
            <v>27.5</v>
          </cell>
          <cell r="O168">
            <v>0.76</v>
          </cell>
          <cell r="P168">
            <v>22.5</v>
          </cell>
          <cell r="Q168">
            <v>0.078125</v>
          </cell>
        </row>
        <row r="168">
          <cell r="S168">
            <v>0.01</v>
          </cell>
          <cell r="T168">
            <v>0.02</v>
          </cell>
        </row>
        <row r="168">
          <cell r="V168">
            <v>0.31737044635332</v>
          </cell>
          <cell r="W168">
            <v>0.9</v>
          </cell>
          <cell r="X168">
            <v>-0.58262955364668</v>
          </cell>
          <cell r="Y168">
            <v>0.0630178399715723</v>
          </cell>
          <cell r="Z168">
            <v>0.246163437388954</v>
          </cell>
          <cell r="AA168">
            <v>0.0362847222222222</v>
          </cell>
          <cell r="AB168">
            <v>0.114329240920648</v>
          </cell>
          <cell r="AC168">
            <v>0.0315089199857861</v>
          </cell>
          <cell r="AD168">
            <v>0</v>
          </cell>
          <cell r="AE168">
            <v>0.544751020613529</v>
          </cell>
          <cell r="AF168">
            <v>19300</v>
          </cell>
          <cell r="AG168">
            <v>0.418338441018</v>
          </cell>
        </row>
        <row r="169">
          <cell r="B169" t="str">
            <v>BPC0010319</v>
          </cell>
          <cell r="C169" t="str">
            <v>轻卡气阀端盖</v>
          </cell>
          <cell r="D169" t="str">
            <v>POM-90-44</v>
          </cell>
        </row>
        <row r="169">
          <cell r="F169">
            <v>0.0013</v>
          </cell>
          <cell r="G169">
            <v>17.3</v>
          </cell>
          <cell r="H169">
            <v>0.98</v>
          </cell>
          <cell r="I169">
            <v>0.0229489795918367</v>
          </cell>
          <cell r="J169" t="str">
            <v>HTF87/TJ</v>
          </cell>
          <cell r="K169">
            <v>51</v>
          </cell>
          <cell r="L169">
            <v>70</v>
          </cell>
          <cell r="M169">
            <v>4</v>
          </cell>
          <cell r="N169">
            <v>27.5</v>
          </cell>
          <cell r="O169">
            <v>0.76</v>
          </cell>
          <cell r="P169">
            <v>22.5</v>
          </cell>
          <cell r="Q169">
            <v>0.110294117647059</v>
          </cell>
        </row>
        <row r="169">
          <cell r="S169">
            <v>0.00715583333333333</v>
          </cell>
          <cell r="T169">
            <v>0.0166666666666667</v>
          </cell>
        </row>
        <row r="169">
          <cell r="V169">
            <v>0.228582632052821</v>
          </cell>
          <cell r="W169">
            <v>0.5</v>
          </cell>
          <cell r="X169">
            <v>-0.271417367947179</v>
          </cell>
          <cell r="Y169">
            <v>0.0729130928145728</v>
          </cell>
          <cell r="Z169">
            <v>0.482513114214084</v>
          </cell>
          <cell r="AA169">
            <v>0.0512254901960784</v>
          </cell>
          <cell r="AB169">
            <v>0.224100535268319</v>
          </cell>
          <cell r="AC169">
            <v>0.0313052363999368</v>
          </cell>
          <cell r="AD169">
            <v>0</v>
          </cell>
          <cell r="AE169">
            <v>0.89960313526124</v>
          </cell>
          <cell r="AF169">
            <v>19364</v>
          </cell>
          <cell r="AG169">
            <v>0.300525381152461</v>
          </cell>
        </row>
        <row r="170">
          <cell r="Y170">
            <v>0.065</v>
          </cell>
          <cell r="Z170">
            <v>0.26</v>
          </cell>
          <cell r="AA170">
            <v>0.142</v>
          </cell>
          <cell r="AB170">
            <v>0.15</v>
          </cell>
          <cell r="AC170">
            <v>0.031</v>
          </cell>
          <cell r="AD170">
            <v>0.082</v>
          </cell>
          <cell r="AE170">
            <v>0.72</v>
          </cell>
        </row>
        <row r="174">
          <cell r="B174" t="str">
            <v>备注：</v>
          </cell>
          <cell r="C174" t="str">
            <v>1、按照24年实际发生量统计，现执行价格比瑞龙祥价格下降10%的总额少91万；</v>
          </cell>
        </row>
        <row r="175">
          <cell r="C175" t="str">
            <v>2、模拟价格形式为：料工费加附11调整到40%；另外外购件由3%调整为10%（管理费3%+税负3%+财务费用3.5%）</v>
          </cell>
        </row>
        <row r="176">
          <cell r="C176" t="str">
            <v>3、按照模拟价格与现执行价格涨幅来看，相对合理；因为基础资料比较真实。模拟价格与瑞龙祥价格下降10%真实性较差。因为原瑞龙祥价格高低差异性太大。</v>
          </cell>
        </row>
        <row r="177">
          <cell r="C177" t="str">
            <v>建议按照模拟价格进行内部结算定价。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汇总表"/>
      <sheetName val="SLT0012613"/>
      <sheetName val="SHT0015098"/>
      <sheetName val="BEC0010039"/>
      <sheetName val="BPC0000002"/>
      <sheetName val="BPC0010161"/>
      <sheetName val="BPC0010177"/>
      <sheetName val="SHT0010230"/>
      <sheetName val="SHT0011982"/>
      <sheetName val="SHT0012022"/>
      <sheetName val="SHT0012172"/>
      <sheetName val="SHT0012393"/>
      <sheetName val="SHT0012401"/>
      <sheetName val="SHT0012447"/>
      <sheetName val="SHT0013134"/>
      <sheetName val="SHT0013272"/>
      <sheetName val="SHT0013298"/>
      <sheetName val="SHT0013365"/>
      <sheetName val="SHT0013662"/>
      <sheetName val="SHT0014013"/>
      <sheetName val="SHT0014169"/>
      <sheetName val="SHT0014571"/>
      <sheetName val="SHT0014645"/>
      <sheetName val="SHT0014722"/>
      <sheetName val="SHT0014803"/>
      <sheetName val="SHT0015090"/>
      <sheetName val="SLT0010277"/>
      <sheetName val="SHT0015934"/>
      <sheetName val="BPC0010060"/>
      <sheetName val="BEC0010024"/>
      <sheetName val="SHT0000098"/>
      <sheetName val="SHT0010251"/>
      <sheetName val="BPC0000047"/>
      <sheetName val="SHT0016487"/>
      <sheetName val="SHT0012024"/>
      <sheetName val="SHT0010907"/>
      <sheetName val="SHT0011481"/>
      <sheetName val="SHT0011509"/>
      <sheetName val="BPC0000008"/>
      <sheetName val="SHT0000505"/>
      <sheetName val="SHT0011480"/>
      <sheetName val="SHT0011506"/>
      <sheetName val="SHT0014832"/>
      <sheetName val="SHT0000144"/>
      <sheetName val="SHT0013334"/>
      <sheetName val="SHT0011046"/>
      <sheetName val="SHT0016099"/>
      <sheetName val="SHT0010941"/>
      <sheetName val="SHT0014831"/>
      <sheetName val="BPC0010220"/>
      <sheetName val="SHT0016950"/>
      <sheetName val="SHT0017083"/>
      <sheetName val="SHT0017132"/>
      <sheetName val="SHT0017154"/>
      <sheetName val="SLT0012023"/>
      <sheetName val="SLT0012154"/>
      <sheetName val="SLT0012155"/>
      <sheetName val="SHT0015238"/>
      <sheetName val="SHT0015241"/>
      <sheetName val="SHT0015237"/>
      <sheetName val="SHT0015239"/>
      <sheetName val="SHT0015536"/>
      <sheetName val="SHT0017182"/>
      <sheetName val="SHT0015973"/>
      <sheetName val="SHT0016241"/>
      <sheetName val="SHT0016953"/>
      <sheetName val="SHT0016965"/>
      <sheetName val="SHT0016966"/>
      <sheetName val="SHT0016059"/>
      <sheetName val="SHT0014356"/>
      <sheetName val="SHT0015535"/>
      <sheetName val="SHT0015975"/>
      <sheetName val="SHT0016242"/>
      <sheetName val="SLT0012246"/>
      <sheetName val="SLT0012247"/>
      <sheetName val="SHT0013264"/>
      <sheetName val="SHT0010904"/>
      <sheetName val="SHT0016905"/>
      <sheetName val="SHT0017376"/>
      <sheetName val="SLT0012307"/>
      <sheetName val="SLT0012308"/>
      <sheetName val="SHT0017519"/>
      <sheetName val="SHT0013273"/>
      <sheetName val="SHT0017359"/>
      <sheetName val="SHT0017643"/>
      <sheetName val="SHT0017687"/>
      <sheetName val="SHT0017618"/>
      <sheetName val="SHT0015097"/>
      <sheetName val="BPC0010251"/>
      <sheetName val="SHT0013655"/>
      <sheetName val="SHT0012130"/>
      <sheetName val="SHT0012131"/>
      <sheetName val="SHT0013736"/>
      <sheetName val="SHT0012989"/>
      <sheetName val="SHT0014603"/>
      <sheetName val="SHT0017152"/>
      <sheetName val="SHT0017153"/>
      <sheetName val="SHT0013737"/>
      <sheetName val="SHT0013955"/>
      <sheetName val="SHT0014721"/>
      <sheetName val="SHT0014777"/>
      <sheetName val="SHT0014778"/>
      <sheetName val="SHT0014790"/>
      <sheetName val="BPC0010181"/>
      <sheetName val="SHT0001641"/>
      <sheetName val="SHT0012191"/>
      <sheetName val="SHT0012958"/>
      <sheetName val="SHT0016985"/>
      <sheetName val="SHT0015047"/>
      <sheetName val="SHT0015961"/>
      <sheetName val="SHT0016060"/>
      <sheetName val="SHT0014570"/>
      <sheetName val="SHT0017412"/>
      <sheetName val="BPC0010346"/>
      <sheetName val="SHT0000456"/>
      <sheetName val="SHT0000701"/>
      <sheetName val="SHT0001071"/>
      <sheetName val="SHT0012205"/>
      <sheetName val="SHT0011472"/>
      <sheetName val="SHT0013271"/>
      <sheetName val="SHT0013292"/>
      <sheetName val="SHT0013274"/>
      <sheetName val="SHT0013492"/>
      <sheetName val="SHT0012173"/>
      <sheetName val="SHT0013261"/>
      <sheetName val="SHT0015002"/>
      <sheetName val="SHT0015089"/>
      <sheetName val="BPC0000046"/>
      <sheetName val="BPC0010176"/>
      <sheetName val="SHT0013291"/>
      <sheetName val="SHT0014945"/>
      <sheetName val="SHT0001662"/>
      <sheetName val="SHT0012349"/>
      <sheetName val="SHT0017644"/>
      <sheetName val="SHT0017865"/>
      <sheetName val="SHT0015974"/>
      <sheetName val="SHT0016419"/>
      <sheetName val="SHT0018120"/>
      <sheetName val="SHT0017772"/>
      <sheetName val="BPC0010348"/>
      <sheetName val="SHT0017947"/>
      <sheetName val="SHT0015146"/>
      <sheetName val="SHT0017773"/>
      <sheetName val="SHT0017752"/>
      <sheetName val="SHT0018119"/>
      <sheetName val="SHT0018509"/>
      <sheetName val="SHT0018510"/>
      <sheetName val="SHT0018370"/>
      <sheetName val="SHT0018720"/>
      <sheetName val="SHT0018721"/>
      <sheetName val="SHT0014169L"/>
      <sheetName val="SHT0014722L"/>
      <sheetName val="SHT0016950L"/>
      <sheetName val="SHT0017132L"/>
      <sheetName val="SHT0017359L"/>
      <sheetName val="SHT0017947L"/>
      <sheetName val="SHT0018721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1">
          <cell r="D1" t="str">
            <v>组件</v>
          </cell>
          <cell r="E1" t="str">
            <v>描述 </v>
          </cell>
          <cell r="F1" t="str">
            <v>描述 </v>
          </cell>
          <cell r="G1" t="str">
            <v>每件需求量</v>
          </cell>
          <cell r="H1" t="str">
            <v>单件合计</v>
          </cell>
        </row>
        <row r="2">
          <cell r="D2" t="str">
            <v>BFA0000004</v>
          </cell>
          <cell r="E2" t="str">
            <v>重卡扎带</v>
          </cell>
          <cell r="F2" t="str">
            <v>4*200</v>
          </cell>
          <cell r="G2">
            <v>3</v>
          </cell>
          <cell r="H2">
            <v>0.05</v>
          </cell>
        </row>
        <row r="3">
          <cell r="D3" t="str">
            <v>BPC0000019</v>
          </cell>
          <cell r="E3" t="str">
            <v>黑色防护胶管φ12mm</v>
          </cell>
          <cell r="F3" t="str">
            <v/>
          </cell>
          <cell r="G3">
            <v>0.03</v>
          </cell>
          <cell r="H3">
            <v>0.589</v>
          </cell>
        </row>
        <row r="4">
          <cell r="D4" t="str">
            <v>BPC0000020</v>
          </cell>
          <cell r="E4" t="str">
            <v>气路防护波纹管</v>
          </cell>
          <cell r="F4" t="str">
            <v/>
          </cell>
          <cell r="G4">
            <v>1.88</v>
          </cell>
          <cell r="H4">
            <v>0.2831858407</v>
          </cell>
        </row>
        <row r="5">
          <cell r="D5" t="str">
            <v>BPC0010011</v>
          </cell>
          <cell r="E5" t="str">
            <v>三通接头</v>
          </cell>
          <cell r="F5" t="str">
            <v>4-4-4 国产</v>
          </cell>
          <cell r="G5">
            <v>2</v>
          </cell>
          <cell r="H5">
            <v>0.2655</v>
          </cell>
        </row>
        <row r="6">
          <cell r="D6" t="str">
            <v>BPC0010012</v>
          </cell>
          <cell r="E6" t="str">
            <v>4mm卡箍</v>
          </cell>
          <cell r="F6" t="str">
            <v>国产</v>
          </cell>
          <cell r="G6">
            <v>8</v>
          </cell>
          <cell r="H6">
            <v>0.09</v>
          </cell>
        </row>
        <row r="7">
          <cell r="D7" t="str">
            <v>BPC0010024</v>
          </cell>
          <cell r="E7" t="str">
            <v>气管固定板</v>
          </cell>
          <cell r="F7" t="str">
            <v/>
          </cell>
          <cell r="G7">
            <v>1</v>
          </cell>
          <cell r="H7">
            <v>0.3</v>
          </cell>
        </row>
        <row r="8">
          <cell r="D8" t="str">
            <v>BPC0010077</v>
          </cell>
          <cell r="E8" t="str">
            <v>VDC气阀分总成</v>
          </cell>
          <cell r="F8" t="str">
            <v/>
          </cell>
          <cell r="G8">
            <v>1</v>
          </cell>
          <cell r="H8">
            <v>18.6613012188425</v>
          </cell>
        </row>
        <row r="9">
          <cell r="D9" t="str">
            <v>BPC0010089</v>
          </cell>
          <cell r="E9" t="str">
            <v>消音器</v>
          </cell>
          <cell r="F9" t="str">
            <v/>
          </cell>
          <cell r="G9">
            <v>1</v>
          </cell>
          <cell r="H9">
            <v>0.779</v>
          </cell>
        </row>
        <row r="10">
          <cell r="D10" t="str">
            <v>BPC0010099</v>
          </cell>
          <cell r="E10" t="str">
            <v>4-4变径接头</v>
          </cell>
          <cell r="F10" t="str">
            <v/>
          </cell>
          <cell r="G10">
            <v>1</v>
          </cell>
          <cell r="H10">
            <v>0.2</v>
          </cell>
        </row>
        <row r="11">
          <cell r="D11" t="str">
            <v>BPC0010108</v>
          </cell>
          <cell r="E11" t="str">
            <v>气管BU蓝色</v>
          </cell>
          <cell r="F11" t="str">
            <v>PAφ4*2.5</v>
          </cell>
          <cell r="G11">
            <v>0.56</v>
          </cell>
          <cell r="H11">
            <v>1.7257</v>
          </cell>
        </row>
        <row r="12">
          <cell r="D12" t="str">
            <v>BPC0010118</v>
          </cell>
          <cell r="E12" t="str">
            <v>气管BK黑色</v>
          </cell>
          <cell r="F12" t="str">
            <v>PAΦ4*2.5</v>
          </cell>
          <cell r="G12">
            <v>1.96</v>
          </cell>
          <cell r="H12">
            <v>1.6814</v>
          </cell>
        </row>
        <row r="13">
          <cell r="D13" t="str">
            <v>BPC0010178</v>
          </cell>
          <cell r="E13" t="str">
            <v>气管盖板</v>
          </cell>
          <cell r="F13" t="str">
            <v/>
          </cell>
          <cell r="G13">
            <v>1</v>
          </cell>
          <cell r="H13">
            <v>0.53</v>
          </cell>
        </row>
        <row r="14">
          <cell r="D14" t="str">
            <v>BPC0010325</v>
          </cell>
          <cell r="E14" t="str">
            <v>导向杆</v>
          </cell>
          <cell r="F14" t="str">
            <v/>
          </cell>
          <cell r="G14">
            <v>1</v>
          </cell>
          <cell r="H14">
            <v>0.79</v>
          </cell>
        </row>
        <row r="15">
          <cell r="D15" t="str">
            <v>BSP0000030</v>
          </cell>
          <cell r="E15" t="str">
            <v>气管防护弹簧</v>
          </cell>
          <cell r="F15" t="str">
            <v>φ4.8*45</v>
          </cell>
          <cell r="G15">
            <v>2</v>
          </cell>
          <cell r="H15">
            <v>0.1422</v>
          </cell>
        </row>
        <row r="16">
          <cell r="D16" t="str">
            <v>SHT0002238</v>
          </cell>
          <cell r="E16" t="str">
            <v>无字五层纸箱</v>
          </cell>
          <cell r="F16" t="str">
            <v>520*340*325</v>
          </cell>
          <cell r="G16">
            <v>0.02</v>
          </cell>
          <cell r="H16">
            <v>6.2128</v>
          </cell>
        </row>
        <row r="17">
          <cell r="D17" t="str">
            <v>SHT0002241</v>
          </cell>
          <cell r="E17" t="str">
            <v>三层纸垫板</v>
          </cell>
          <cell r="F17" t="str">
            <v>490*310</v>
          </cell>
          <cell r="G17">
            <v>0.1</v>
          </cell>
          <cell r="H17">
            <v>0.4035</v>
          </cell>
        </row>
        <row r="18">
          <cell r="D18" t="str">
            <v>SHT0017839</v>
          </cell>
          <cell r="E18" t="str">
            <v>黑色限位套</v>
          </cell>
          <cell r="F18" t="str">
            <v>16*14</v>
          </cell>
          <cell r="G18">
            <v>1</v>
          </cell>
          <cell r="H18">
            <v>0.32</v>
          </cell>
        </row>
        <row r="21">
          <cell r="D21" t="str">
            <v>组件</v>
          </cell>
          <cell r="E21" t="str">
            <v>描述 </v>
          </cell>
          <cell r="F21" t="str">
            <v>描述 </v>
          </cell>
          <cell r="G21" t="str">
            <v>每件需求量</v>
          </cell>
          <cell r="H21" t="str">
            <v>单件合计</v>
          </cell>
        </row>
        <row r="22">
          <cell r="D22" t="str">
            <v>BPC0010026</v>
          </cell>
          <cell r="E22" t="str">
            <v>O形圈φ16*φ1.8</v>
          </cell>
          <cell r="F22" t="str">
            <v/>
          </cell>
          <cell r="G22">
            <v>3</v>
          </cell>
          <cell r="H22">
            <v>0.1327</v>
          </cell>
        </row>
        <row r="23">
          <cell r="D23" t="str">
            <v>BPC0010028</v>
          </cell>
          <cell r="E23" t="str">
            <v>活塞密封圈（MYA-7）</v>
          </cell>
          <cell r="F23" t="str">
            <v>φ7*φ10*2.1</v>
          </cell>
          <cell r="G23">
            <v>1</v>
          </cell>
          <cell r="H23">
            <v>2.3894</v>
          </cell>
        </row>
        <row r="24">
          <cell r="D24" t="str">
            <v>BPC0010078</v>
          </cell>
          <cell r="E24" t="str">
            <v>阀体外壳</v>
          </cell>
          <cell r="F24" t="str">
            <v/>
          </cell>
          <cell r="G24">
            <v>1</v>
          </cell>
          <cell r="H24">
            <v>1.55695201710526</v>
          </cell>
        </row>
        <row r="25">
          <cell r="D25" t="str">
            <v>BPC0010079</v>
          </cell>
          <cell r="E25" t="str">
            <v>气囊密封支撑圈</v>
          </cell>
          <cell r="F25" t="str">
            <v>φ19.8*10.4</v>
          </cell>
          <cell r="G25">
            <v>1</v>
          </cell>
          <cell r="H25">
            <v>0.941865145432692</v>
          </cell>
        </row>
        <row r="26">
          <cell r="D26" t="str">
            <v>BPC0010080</v>
          </cell>
          <cell r="E26" t="str">
            <v>气源密封支撑圈</v>
          </cell>
          <cell r="F26" t="str">
            <v>φ19.9*12.5</v>
          </cell>
          <cell r="G26">
            <v>1</v>
          </cell>
          <cell r="H26">
            <v>0.928708371995192</v>
          </cell>
        </row>
        <row r="27">
          <cell r="D27" t="str">
            <v>BPC0010081</v>
          </cell>
          <cell r="E27" t="str">
            <v>阻尼密封支撑圈</v>
          </cell>
          <cell r="F27" t="str">
            <v>φ20*10.8</v>
          </cell>
          <cell r="G27">
            <v>1</v>
          </cell>
          <cell r="H27">
            <v>0.947845496995192</v>
          </cell>
        </row>
        <row r="28">
          <cell r="D28" t="str">
            <v>BPC0010083</v>
          </cell>
          <cell r="E28" t="str">
            <v>阀杆</v>
          </cell>
          <cell r="F28" t="str">
            <v/>
          </cell>
          <cell r="G28">
            <v>1</v>
          </cell>
          <cell r="H28">
            <v>4.05</v>
          </cell>
        </row>
        <row r="29">
          <cell r="D29" t="str">
            <v>BPC0010084</v>
          </cell>
          <cell r="E29" t="str">
            <v>行程补偿气缸缸体</v>
          </cell>
          <cell r="F29" t="str">
            <v/>
          </cell>
          <cell r="G29">
            <v>1</v>
          </cell>
          <cell r="H29">
            <v>1.437294625</v>
          </cell>
        </row>
        <row r="30">
          <cell r="D30" t="str">
            <v>BPC0010087</v>
          </cell>
          <cell r="E30" t="str">
            <v>气缸活塞</v>
          </cell>
          <cell r="F30" t="str">
            <v>φ9.6*6</v>
          </cell>
          <cell r="G30">
            <v>1</v>
          </cell>
          <cell r="H30">
            <v>0.409741331904762</v>
          </cell>
        </row>
        <row r="31">
          <cell r="D31" t="str">
            <v>BPC0010137</v>
          </cell>
          <cell r="E31" t="str">
            <v>O形圈φ7.8*φ1.6</v>
          </cell>
          <cell r="F31" t="str">
            <v/>
          </cell>
          <cell r="G31">
            <v>2</v>
          </cell>
          <cell r="H31">
            <v>0.1204</v>
          </cell>
        </row>
        <row r="32">
          <cell r="D32" t="str">
            <v>BPC0010139</v>
          </cell>
          <cell r="E32" t="str">
            <v>阀体旋拧端盖</v>
          </cell>
          <cell r="F32" t="str">
            <v/>
          </cell>
          <cell r="G32">
            <v>1</v>
          </cell>
          <cell r="H32">
            <v>0.324502754093567</v>
          </cell>
        </row>
        <row r="33">
          <cell r="D33" t="str">
            <v>BPC0010140</v>
          </cell>
          <cell r="E33" t="str">
            <v>气缸旋拧端盖</v>
          </cell>
          <cell r="F33" t="str">
            <v/>
          </cell>
          <cell r="G33">
            <v>1</v>
          </cell>
          <cell r="H33">
            <v>0.273739011988304</v>
          </cell>
        </row>
        <row r="34">
          <cell r="D34" t="str">
            <v>BPC0010141</v>
          </cell>
          <cell r="E34" t="str">
            <v>堵盖</v>
          </cell>
          <cell r="F34" t="str">
            <v/>
          </cell>
          <cell r="G34">
            <v>2</v>
          </cell>
          <cell r="H34">
            <v>0.186476232163743</v>
          </cell>
        </row>
        <row r="35">
          <cell r="D35" t="str">
            <v>BPC0010142</v>
          </cell>
          <cell r="E35" t="str">
            <v>活塞杆防尘密封圈</v>
          </cell>
          <cell r="F35" t="str">
            <v>8*4*4.4*3</v>
          </cell>
          <cell r="G35">
            <v>2</v>
          </cell>
          <cell r="H35">
            <v>2.1947</v>
          </cell>
        </row>
      </sheetData>
      <sheetData sheetId="151">
        <row r="1">
          <cell r="D1" t="str">
            <v>组件</v>
          </cell>
          <cell r="E1" t="str">
            <v>描述 </v>
          </cell>
          <cell r="F1" t="str">
            <v>描述 </v>
          </cell>
          <cell r="G1" t="str">
            <v>每件需求量</v>
          </cell>
          <cell r="H1" t="str">
            <v>单件合计</v>
          </cell>
        </row>
        <row r="2">
          <cell r="D2" t="str">
            <v>BPC0000019</v>
          </cell>
          <cell r="E2" t="str">
            <v>黑色防护胶管φ12mm</v>
          </cell>
          <cell r="F2" t="str">
            <v/>
          </cell>
          <cell r="G2">
            <v>0.03</v>
          </cell>
          <cell r="H2">
            <v>0.589</v>
          </cell>
        </row>
        <row r="3">
          <cell r="D3" t="str">
            <v>BPC0000020</v>
          </cell>
          <cell r="E3" t="str">
            <v>气路防护波纹管</v>
          </cell>
          <cell r="F3" t="str">
            <v/>
          </cell>
          <cell r="G3">
            <v>0.12</v>
          </cell>
          <cell r="H3">
            <v>0.2831858407</v>
          </cell>
        </row>
        <row r="4">
          <cell r="D4" t="str">
            <v>BPC0010011</v>
          </cell>
          <cell r="E4" t="str">
            <v>三通接头</v>
          </cell>
          <cell r="F4" t="str">
            <v>4-4-4 国产</v>
          </cell>
          <cell r="G4">
            <v>1</v>
          </cell>
          <cell r="H4">
            <v>0.2655</v>
          </cell>
        </row>
        <row r="5">
          <cell r="D5" t="str">
            <v>BPC0010012</v>
          </cell>
          <cell r="E5" t="str">
            <v>4mm卡箍</v>
          </cell>
          <cell r="F5" t="str">
            <v>国产</v>
          </cell>
          <cell r="G5">
            <v>2</v>
          </cell>
          <cell r="H5">
            <v>0.09</v>
          </cell>
        </row>
        <row r="6">
          <cell r="D6" t="str">
            <v>BPC0010024</v>
          </cell>
          <cell r="E6" t="str">
            <v>气管固定板</v>
          </cell>
          <cell r="F6" t="str">
            <v/>
          </cell>
          <cell r="G6">
            <v>1</v>
          </cell>
          <cell r="H6">
            <v>0.3</v>
          </cell>
        </row>
        <row r="7">
          <cell r="D7" t="str">
            <v>BPC0010089</v>
          </cell>
          <cell r="E7" t="str">
            <v>消音器</v>
          </cell>
          <cell r="F7" t="str">
            <v/>
          </cell>
          <cell r="G7">
            <v>1</v>
          </cell>
          <cell r="H7">
            <v>0.779</v>
          </cell>
        </row>
        <row r="8">
          <cell r="D8" t="str">
            <v>BPC0010108</v>
          </cell>
          <cell r="E8" t="str">
            <v>气管BU蓝色</v>
          </cell>
          <cell r="F8" t="str">
            <v>PAφ4*2.5</v>
          </cell>
          <cell r="G8">
            <v>0.68</v>
          </cell>
          <cell r="H8">
            <v>1.7257</v>
          </cell>
        </row>
        <row r="9">
          <cell r="D9" t="str">
            <v>BPC0010118</v>
          </cell>
          <cell r="E9" t="str">
            <v>气管BK黑色</v>
          </cell>
          <cell r="F9" t="str">
            <v>PAΦ4*2.5</v>
          </cell>
          <cell r="G9">
            <v>1.215</v>
          </cell>
          <cell r="H9">
            <v>1.6814</v>
          </cell>
        </row>
        <row r="10">
          <cell r="D10" t="str">
            <v>BPC0010178</v>
          </cell>
          <cell r="E10" t="str">
            <v>气管盖板</v>
          </cell>
          <cell r="F10" t="str">
            <v/>
          </cell>
          <cell r="G10">
            <v>1</v>
          </cell>
          <cell r="H10">
            <v>0.53</v>
          </cell>
        </row>
        <row r="11">
          <cell r="D11" t="str">
            <v>BPC0010325</v>
          </cell>
          <cell r="E11" t="str">
            <v>导向杆</v>
          </cell>
          <cell r="F11" t="str">
            <v/>
          </cell>
          <cell r="G11">
            <v>1</v>
          </cell>
          <cell r="H11">
            <v>0.79</v>
          </cell>
        </row>
        <row r="12">
          <cell r="D12" t="str">
            <v>BPC0010348</v>
          </cell>
          <cell r="E12" t="str">
            <v>VDC气阀总成</v>
          </cell>
          <cell r="F12" t="str">
            <v>空心杆</v>
          </cell>
          <cell r="G12">
            <v>1</v>
          </cell>
          <cell r="H12">
            <v>18.4177</v>
          </cell>
        </row>
        <row r="13">
          <cell r="D13" t="str">
            <v>BSP0000030</v>
          </cell>
          <cell r="E13" t="str">
            <v>气管防护弹簧</v>
          </cell>
          <cell r="F13" t="str">
            <v>φ4.8*45</v>
          </cell>
          <cell r="G13">
            <v>2</v>
          </cell>
          <cell r="H13">
            <v>0.1422</v>
          </cell>
        </row>
        <row r="14">
          <cell r="D14" t="str">
            <v>SHT0002238</v>
          </cell>
          <cell r="E14" t="str">
            <v>无字五层纸箱</v>
          </cell>
          <cell r="F14" t="str">
            <v>520*340*325</v>
          </cell>
          <cell r="G14">
            <v>0.02</v>
          </cell>
          <cell r="H14">
            <v>6.2128</v>
          </cell>
        </row>
        <row r="15">
          <cell r="D15" t="str">
            <v>SHT0002241</v>
          </cell>
          <cell r="E15" t="str">
            <v>三层纸垫板</v>
          </cell>
          <cell r="F15" t="str">
            <v>490*310</v>
          </cell>
          <cell r="G15">
            <v>0.1</v>
          </cell>
          <cell r="H15">
            <v>0.4035</v>
          </cell>
        </row>
        <row r="16">
          <cell r="D16" t="str">
            <v>SHT0010465</v>
          </cell>
          <cell r="E16" t="str">
            <v>气管防护长弹簧</v>
          </cell>
          <cell r="F16" t="str">
            <v>φ4.8*60</v>
          </cell>
          <cell r="G16">
            <v>1</v>
          </cell>
          <cell r="H16">
            <v>0.1862</v>
          </cell>
        </row>
        <row r="17">
          <cell r="D17" t="str">
            <v>SHT0017689</v>
          </cell>
          <cell r="E17" t="str">
            <v>红色限位套</v>
          </cell>
          <cell r="F17" t="str">
            <v>16*18</v>
          </cell>
          <cell r="G17">
            <v>1</v>
          </cell>
          <cell r="H17">
            <v>0.36</v>
          </cell>
        </row>
        <row r="20">
          <cell r="D20" t="str">
            <v>组件</v>
          </cell>
          <cell r="E20" t="str">
            <v>描述 </v>
          </cell>
          <cell r="F20" t="str">
            <v>描述 </v>
          </cell>
          <cell r="G20" t="str">
            <v>每件需求量</v>
          </cell>
          <cell r="H20" t="str">
            <v>单件合计</v>
          </cell>
        </row>
        <row r="21">
          <cell r="D21" t="str">
            <v>BPC0010026</v>
          </cell>
          <cell r="E21" t="str">
            <v>O形圈φ16*φ1.8</v>
          </cell>
          <cell r="F21" t="str">
            <v/>
          </cell>
          <cell r="G21">
            <v>3</v>
          </cell>
          <cell r="H21">
            <v>0.1327</v>
          </cell>
        </row>
        <row r="22">
          <cell r="D22" t="str">
            <v>BPC0010028</v>
          </cell>
          <cell r="E22" t="str">
            <v>活塞密封圈（MYA-7）</v>
          </cell>
          <cell r="F22" t="str">
            <v>φ7*φ10*2.1</v>
          </cell>
          <cell r="G22">
            <v>1</v>
          </cell>
          <cell r="H22">
            <v>2.3894</v>
          </cell>
        </row>
        <row r="23">
          <cell r="D23" t="str">
            <v>BPC0010078</v>
          </cell>
          <cell r="E23" t="str">
            <v>阀体外壳</v>
          </cell>
          <cell r="F23" t="str">
            <v/>
          </cell>
          <cell r="G23">
            <v>1</v>
          </cell>
          <cell r="H23">
            <v>1.23</v>
          </cell>
        </row>
        <row r="24">
          <cell r="D24" t="str">
            <v>BPC0010079</v>
          </cell>
          <cell r="E24" t="str">
            <v>气囊密封支撑圈</v>
          </cell>
          <cell r="F24" t="str">
            <v>φ19.8*10.4</v>
          </cell>
          <cell r="G24">
            <v>1</v>
          </cell>
          <cell r="H24">
            <v>0.73</v>
          </cell>
        </row>
        <row r="25">
          <cell r="D25" t="str">
            <v>BPC0010080</v>
          </cell>
          <cell r="E25" t="str">
            <v>气源密封支撑圈</v>
          </cell>
          <cell r="F25" t="str">
            <v>φ19.9*12.5</v>
          </cell>
          <cell r="G25">
            <v>1</v>
          </cell>
          <cell r="H25">
            <v>0.72</v>
          </cell>
        </row>
        <row r="26">
          <cell r="D26" t="str">
            <v>BPC0010081</v>
          </cell>
          <cell r="E26" t="str">
            <v>阻尼密封支撑圈</v>
          </cell>
          <cell r="F26" t="str">
            <v>φ20*10.8</v>
          </cell>
          <cell r="G26">
            <v>1</v>
          </cell>
          <cell r="H26">
            <v>0.74</v>
          </cell>
        </row>
        <row r="27">
          <cell r="D27" t="str">
            <v>BPC0010087</v>
          </cell>
          <cell r="E27" t="str">
            <v>气缸活塞</v>
          </cell>
          <cell r="F27" t="str">
            <v>φ9.6*6</v>
          </cell>
          <cell r="G27">
            <v>1</v>
          </cell>
          <cell r="H27">
            <v>0.31</v>
          </cell>
        </row>
        <row r="28">
          <cell r="D28" t="str">
            <v>BPC0010137</v>
          </cell>
          <cell r="E28" t="str">
            <v>O形圈φ7.8*φ1.6</v>
          </cell>
          <cell r="F28" t="str">
            <v/>
          </cell>
          <cell r="G28">
            <v>2</v>
          </cell>
          <cell r="H28">
            <v>0.1204</v>
          </cell>
        </row>
        <row r="29">
          <cell r="D29" t="str">
            <v>BPC0010139</v>
          </cell>
          <cell r="E29" t="str">
            <v>阀体旋拧端盖</v>
          </cell>
          <cell r="F29" t="str">
            <v/>
          </cell>
          <cell r="G29">
            <v>1</v>
          </cell>
          <cell r="H29">
            <v>0.26</v>
          </cell>
        </row>
        <row r="30">
          <cell r="D30" t="str">
            <v>BPC0010140</v>
          </cell>
          <cell r="E30" t="str">
            <v>气缸旋拧端盖</v>
          </cell>
          <cell r="F30" t="str">
            <v/>
          </cell>
          <cell r="G30">
            <v>1</v>
          </cell>
          <cell r="H30">
            <v>0.22</v>
          </cell>
        </row>
        <row r="31">
          <cell r="D31" t="str">
            <v>BPC0010141</v>
          </cell>
          <cell r="E31" t="str">
            <v>堵盖</v>
          </cell>
          <cell r="F31" t="str">
            <v/>
          </cell>
          <cell r="G31">
            <v>2</v>
          </cell>
          <cell r="H31">
            <v>0.15</v>
          </cell>
        </row>
        <row r="32">
          <cell r="D32" t="str">
            <v>BPC0010142</v>
          </cell>
          <cell r="E32" t="str">
            <v>活塞杆防尘密封圈</v>
          </cell>
          <cell r="F32" t="str">
            <v>8*4*4.4*3</v>
          </cell>
          <cell r="G32">
            <v>2</v>
          </cell>
          <cell r="H32">
            <v>2.1947</v>
          </cell>
        </row>
        <row r="33">
          <cell r="D33" t="str">
            <v>BPC0010320</v>
          </cell>
          <cell r="E33" t="str">
            <v>行程补偿气缸缸体</v>
          </cell>
          <cell r="F33" t="str">
            <v>空心杆式</v>
          </cell>
          <cell r="G33">
            <v>1</v>
          </cell>
          <cell r="H33">
            <v>1.04</v>
          </cell>
        </row>
        <row r="34">
          <cell r="D34" t="str">
            <v>BPC0010324</v>
          </cell>
          <cell r="E34" t="str">
            <v>VDC阀芯</v>
          </cell>
          <cell r="F34" t="str">
            <v/>
          </cell>
          <cell r="G34">
            <v>1</v>
          </cell>
          <cell r="H34">
            <v>2.65</v>
          </cell>
        </row>
        <row r="35">
          <cell r="D35" t="str">
            <v>BPC0010354</v>
          </cell>
          <cell r="E35" t="str">
            <v>空心杆</v>
          </cell>
          <cell r="F35" t="str">
            <v/>
          </cell>
          <cell r="G35">
            <v>1</v>
          </cell>
          <cell r="H35">
            <v>2.8</v>
          </cell>
        </row>
        <row r="36">
          <cell r="I36">
            <v>18.4177</v>
          </cell>
        </row>
      </sheetData>
      <sheetData sheetId="152">
        <row r="1">
          <cell r="D1" t="str">
            <v>组件</v>
          </cell>
          <cell r="E1" t="str">
            <v>描述 </v>
          </cell>
          <cell r="F1" t="str">
            <v>描述 </v>
          </cell>
          <cell r="G1" t="str">
            <v>每件需求量</v>
          </cell>
          <cell r="H1" t="str">
            <v>单件合计</v>
          </cell>
        </row>
        <row r="2">
          <cell r="D2" t="str">
            <v>BPC0000019</v>
          </cell>
          <cell r="E2" t="str">
            <v>黑色防护胶管φ12mm</v>
          </cell>
          <cell r="F2" t="str">
            <v/>
          </cell>
          <cell r="G2">
            <v>0.03</v>
          </cell>
          <cell r="H2">
            <v>0.589</v>
          </cell>
        </row>
        <row r="3">
          <cell r="D3" t="str">
            <v>BPC0000020</v>
          </cell>
          <cell r="E3" t="str">
            <v>气路防护波纹管</v>
          </cell>
          <cell r="F3" t="str">
            <v/>
          </cell>
          <cell r="G3">
            <v>0.12</v>
          </cell>
          <cell r="H3">
            <v>0.2831858407</v>
          </cell>
        </row>
        <row r="4">
          <cell r="D4" t="str">
            <v>BPC0010011</v>
          </cell>
          <cell r="E4" t="str">
            <v>三通接头</v>
          </cell>
          <cell r="F4" t="str">
            <v>4-4-4 国产</v>
          </cell>
          <cell r="G4">
            <v>1</v>
          </cell>
          <cell r="H4">
            <v>0.2655</v>
          </cell>
        </row>
        <row r="5">
          <cell r="D5" t="str">
            <v>BPC0010012</v>
          </cell>
          <cell r="E5" t="str">
            <v>4mm卡箍</v>
          </cell>
          <cell r="F5" t="str">
            <v>国产</v>
          </cell>
          <cell r="G5">
            <v>2</v>
          </cell>
          <cell r="H5">
            <v>0.09</v>
          </cell>
        </row>
        <row r="6">
          <cell r="D6" t="str">
            <v>BPC0010024</v>
          </cell>
          <cell r="E6" t="str">
            <v>气管固定板</v>
          </cell>
          <cell r="F6" t="str">
            <v/>
          </cell>
          <cell r="G6">
            <v>1</v>
          </cell>
          <cell r="H6">
            <v>0.3</v>
          </cell>
        </row>
        <row r="7">
          <cell r="D7" t="str">
            <v>BPC0010089</v>
          </cell>
          <cell r="E7" t="str">
            <v>消音器</v>
          </cell>
          <cell r="F7" t="str">
            <v/>
          </cell>
          <cell r="G7">
            <v>1</v>
          </cell>
          <cell r="H7">
            <v>0.779</v>
          </cell>
        </row>
        <row r="8">
          <cell r="D8" t="str">
            <v>BPC0010108</v>
          </cell>
          <cell r="E8" t="str">
            <v>气管BU蓝色</v>
          </cell>
          <cell r="F8" t="str">
            <v>PAφ4*2.5</v>
          </cell>
          <cell r="G8">
            <v>0.68</v>
          </cell>
          <cell r="H8">
            <v>1.7257</v>
          </cell>
        </row>
        <row r="9">
          <cell r="D9" t="str">
            <v>BPC0010118</v>
          </cell>
          <cell r="E9" t="str">
            <v>气管BK黑色</v>
          </cell>
          <cell r="F9" t="str">
            <v>PAΦ4*2.5</v>
          </cell>
          <cell r="G9">
            <v>1.345</v>
          </cell>
          <cell r="H9">
            <v>1.6814</v>
          </cell>
        </row>
        <row r="10">
          <cell r="D10" t="str">
            <v>BPC0010178</v>
          </cell>
          <cell r="E10" t="str">
            <v>气管盖板</v>
          </cell>
          <cell r="F10" t="str">
            <v/>
          </cell>
          <cell r="G10">
            <v>1</v>
          </cell>
          <cell r="H10">
            <v>0.53</v>
          </cell>
        </row>
        <row r="11">
          <cell r="D11" t="str">
            <v>BPC0010325</v>
          </cell>
          <cell r="E11" t="str">
            <v>导向杆</v>
          </cell>
          <cell r="F11" t="str">
            <v/>
          </cell>
          <cell r="G11">
            <v>1</v>
          </cell>
          <cell r="H11">
            <v>0.79</v>
          </cell>
        </row>
        <row r="12">
          <cell r="D12" t="str">
            <v>BPC0010348</v>
          </cell>
          <cell r="E12" t="str">
            <v>VDC气阀总成</v>
          </cell>
          <cell r="F12" t="str">
            <v>空心杆</v>
          </cell>
          <cell r="G12">
            <v>1</v>
          </cell>
          <cell r="H12">
            <v>18.4177</v>
          </cell>
        </row>
        <row r="13">
          <cell r="D13" t="str">
            <v>BSP0000030</v>
          </cell>
          <cell r="E13" t="str">
            <v>气管防护弹簧</v>
          </cell>
          <cell r="F13" t="str">
            <v>φ4.8*45</v>
          </cell>
          <cell r="G13">
            <v>2</v>
          </cell>
          <cell r="H13">
            <v>0.1422</v>
          </cell>
        </row>
        <row r="14">
          <cell r="D14" t="str">
            <v>SHT0002238</v>
          </cell>
          <cell r="E14" t="str">
            <v>无字五层纸箱</v>
          </cell>
          <cell r="F14" t="str">
            <v>520*340*325</v>
          </cell>
          <cell r="G14">
            <v>0.02</v>
          </cell>
          <cell r="H14">
            <v>6.2128</v>
          </cell>
        </row>
        <row r="15">
          <cell r="D15" t="str">
            <v>SHT0002241</v>
          </cell>
          <cell r="E15" t="str">
            <v>三层纸垫板</v>
          </cell>
          <cell r="F15" t="str">
            <v>490*310</v>
          </cell>
          <cell r="G15">
            <v>0.1</v>
          </cell>
          <cell r="H15">
            <v>0.4035</v>
          </cell>
        </row>
        <row r="16">
          <cell r="D16" t="str">
            <v>SHT0010465</v>
          </cell>
          <cell r="E16" t="str">
            <v>气管防护长弹簧</v>
          </cell>
          <cell r="F16" t="str">
            <v>φ4.8*60</v>
          </cell>
          <cell r="G16">
            <v>1</v>
          </cell>
          <cell r="H16">
            <v>0.1862</v>
          </cell>
        </row>
        <row r="17">
          <cell r="D17" t="str">
            <v>SHT0017689</v>
          </cell>
          <cell r="E17" t="str">
            <v>红色限位套</v>
          </cell>
          <cell r="F17" t="str">
            <v>16*18</v>
          </cell>
          <cell r="G17">
            <v>1</v>
          </cell>
          <cell r="H17">
            <v>0.36</v>
          </cell>
        </row>
      </sheetData>
      <sheetData sheetId="153">
        <row r="1">
          <cell r="D1" t="str">
            <v>组件</v>
          </cell>
          <cell r="E1" t="str">
            <v>描述 </v>
          </cell>
          <cell r="F1" t="str">
            <v>描述 </v>
          </cell>
          <cell r="G1" t="str">
            <v>每件需求量</v>
          </cell>
          <cell r="H1" t="str">
            <v>单件合计</v>
          </cell>
        </row>
        <row r="2">
          <cell r="D2" t="str">
            <v>BPC0000019</v>
          </cell>
          <cell r="E2" t="str">
            <v>黑色防护胶管φ12mm</v>
          </cell>
          <cell r="F2" t="str">
            <v/>
          </cell>
          <cell r="G2">
            <v>0.05</v>
          </cell>
          <cell r="H2">
            <v>0.589</v>
          </cell>
        </row>
        <row r="3">
          <cell r="D3" t="str">
            <v>BPC0000020</v>
          </cell>
          <cell r="E3" t="str">
            <v>气路防护波纹管</v>
          </cell>
          <cell r="F3" t="str">
            <v/>
          </cell>
          <cell r="G3">
            <v>0.12</v>
          </cell>
          <cell r="H3">
            <v>0.2831858407</v>
          </cell>
        </row>
        <row r="4">
          <cell r="D4" t="str">
            <v>BPC0010012</v>
          </cell>
          <cell r="E4" t="str">
            <v>4mm卡箍</v>
          </cell>
          <cell r="F4" t="str">
            <v>国产</v>
          </cell>
          <cell r="G4">
            <v>1</v>
          </cell>
          <cell r="H4">
            <v>0.09</v>
          </cell>
        </row>
        <row r="5">
          <cell r="D5" t="str">
            <v>BPC0010024</v>
          </cell>
          <cell r="E5" t="str">
            <v>气管固定板</v>
          </cell>
          <cell r="F5" t="str">
            <v/>
          </cell>
          <cell r="G5">
            <v>1</v>
          </cell>
          <cell r="H5">
            <v>0.3</v>
          </cell>
        </row>
        <row r="6">
          <cell r="D6" t="str">
            <v>BPC0010089</v>
          </cell>
          <cell r="E6" t="str">
            <v>消音器</v>
          </cell>
          <cell r="F6" t="str">
            <v/>
          </cell>
          <cell r="G6">
            <v>1</v>
          </cell>
          <cell r="H6">
            <v>0.779</v>
          </cell>
        </row>
        <row r="7">
          <cell r="D7" t="str">
            <v>BPC0010099</v>
          </cell>
          <cell r="E7" t="str">
            <v>4-4变径接头</v>
          </cell>
          <cell r="F7" t="str">
            <v/>
          </cell>
          <cell r="G7">
            <v>1</v>
          </cell>
          <cell r="H7">
            <v>0.2</v>
          </cell>
        </row>
        <row r="8">
          <cell r="D8" t="str">
            <v>BPC0010108</v>
          </cell>
          <cell r="E8" t="str">
            <v>气管BU蓝色</v>
          </cell>
          <cell r="F8" t="str">
            <v>PAφ4*2.5</v>
          </cell>
          <cell r="G8">
            <v>0.25</v>
          </cell>
          <cell r="H8">
            <v>1.7257</v>
          </cell>
        </row>
        <row r="9">
          <cell r="D9" t="str">
            <v>BPC0010118</v>
          </cell>
          <cell r="E9" t="str">
            <v>气管BK黑色</v>
          </cell>
          <cell r="F9" t="str">
            <v>PAΦ4*2.5</v>
          </cell>
          <cell r="G9">
            <v>0.72</v>
          </cell>
          <cell r="H9">
            <v>1.6814</v>
          </cell>
        </row>
        <row r="10">
          <cell r="D10" t="str">
            <v>BPC0010178</v>
          </cell>
          <cell r="E10" t="str">
            <v>气管盖板</v>
          </cell>
          <cell r="F10" t="str">
            <v/>
          </cell>
          <cell r="G10">
            <v>1</v>
          </cell>
          <cell r="H10">
            <v>0.53</v>
          </cell>
        </row>
        <row r="11">
          <cell r="D11" t="str">
            <v>BPC0010325</v>
          </cell>
          <cell r="E11" t="str">
            <v>导向杆</v>
          </cell>
          <cell r="F11" t="str">
            <v/>
          </cell>
          <cell r="G11">
            <v>1</v>
          </cell>
          <cell r="H11">
            <v>0.79</v>
          </cell>
        </row>
        <row r="12">
          <cell r="D12" t="str">
            <v>BPC0010348</v>
          </cell>
          <cell r="E12" t="str">
            <v>VDC气阀总成</v>
          </cell>
          <cell r="F12" t="str">
            <v>空心杆</v>
          </cell>
          <cell r="G12">
            <v>1</v>
          </cell>
          <cell r="H12">
            <v>18.4177</v>
          </cell>
        </row>
        <row r="13">
          <cell r="D13" t="str">
            <v>BSP0000030</v>
          </cell>
          <cell r="E13" t="str">
            <v>气管防护弹簧</v>
          </cell>
          <cell r="F13" t="str">
            <v>φ4.8*45</v>
          </cell>
          <cell r="G13">
            <v>2</v>
          </cell>
          <cell r="H13">
            <v>0.1422</v>
          </cell>
        </row>
        <row r="14">
          <cell r="D14" t="str">
            <v>SHT0002238</v>
          </cell>
          <cell r="E14" t="str">
            <v>无字五层纸箱</v>
          </cell>
          <cell r="F14" t="str">
            <v>520*340*325</v>
          </cell>
          <cell r="G14">
            <v>0.02</v>
          </cell>
          <cell r="H14">
            <v>6.2128</v>
          </cell>
        </row>
        <row r="15">
          <cell r="D15" t="str">
            <v>SHT0002241</v>
          </cell>
          <cell r="E15" t="str">
            <v>三层纸垫板</v>
          </cell>
          <cell r="F15" t="str">
            <v>490*310</v>
          </cell>
          <cell r="G15">
            <v>0.1</v>
          </cell>
          <cell r="H15">
            <v>0.4035</v>
          </cell>
        </row>
        <row r="16">
          <cell r="D16" t="str">
            <v>SHT0017689</v>
          </cell>
          <cell r="E16" t="str">
            <v>红色限位套</v>
          </cell>
          <cell r="F16" t="str">
            <v>16*18</v>
          </cell>
          <cell r="G16">
            <v>1</v>
          </cell>
          <cell r="H16">
            <v>0.36</v>
          </cell>
        </row>
      </sheetData>
      <sheetData sheetId="154">
        <row r="1">
          <cell r="D1" t="str">
            <v>组件</v>
          </cell>
          <cell r="E1" t="str">
            <v>描述 </v>
          </cell>
          <cell r="F1" t="str">
            <v>描述 </v>
          </cell>
          <cell r="G1" t="str">
            <v>每件需求量</v>
          </cell>
          <cell r="H1" t="str">
            <v>单件合计</v>
          </cell>
        </row>
        <row r="2">
          <cell r="D2" t="str">
            <v>BFA0000004</v>
          </cell>
          <cell r="E2" t="str">
            <v>重卡扎带</v>
          </cell>
          <cell r="F2" t="str">
            <v>4*200</v>
          </cell>
          <cell r="G2">
            <v>2</v>
          </cell>
          <cell r="H2">
            <v>0.05</v>
          </cell>
        </row>
        <row r="3">
          <cell r="D3" t="str">
            <v>BPC0000019</v>
          </cell>
          <cell r="E3" t="str">
            <v>黑色防护胶管φ12mm</v>
          </cell>
          <cell r="F3" t="str">
            <v/>
          </cell>
          <cell r="G3">
            <v>0.03</v>
          </cell>
          <cell r="H3">
            <v>0.589</v>
          </cell>
        </row>
        <row r="4">
          <cell r="D4" t="str">
            <v>BPC0000020</v>
          </cell>
          <cell r="E4" t="str">
            <v>气路防护波纹管</v>
          </cell>
          <cell r="F4" t="str">
            <v/>
          </cell>
          <cell r="G4">
            <v>0.52</v>
          </cell>
          <cell r="H4">
            <v>0.2831858407</v>
          </cell>
        </row>
        <row r="5">
          <cell r="D5" t="str">
            <v>BPC0010011</v>
          </cell>
          <cell r="E5" t="str">
            <v>三通接头</v>
          </cell>
          <cell r="F5" t="str">
            <v>4-4-4 国产</v>
          </cell>
          <cell r="G5">
            <v>1</v>
          </cell>
          <cell r="H5">
            <v>0.2655</v>
          </cell>
        </row>
        <row r="6">
          <cell r="D6" t="str">
            <v>BPC0010012</v>
          </cell>
          <cell r="E6" t="str">
            <v>4mm卡箍</v>
          </cell>
          <cell r="F6" t="str">
            <v>国产</v>
          </cell>
          <cell r="G6">
            <v>2</v>
          </cell>
          <cell r="H6">
            <v>0.09</v>
          </cell>
        </row>
        <row r="7">
          <cell r="D7" t="str">
            <v>BPC0010024</v>
          </cell>
          <cell r="E7" t="str">
            <v>气管固定板</v>
          </cell>
          <cell r="F7" t="str">
            <v/>
          </cell>
          <cell r="G7">
            <v>1</v>
          </cell>
          <cell r="H7">
            <v>0.3</v>
          </cell>
        </row>
        <row r="8">
          <cell r="D8" t="str">
            <v>BPC0010089</v>
          </cell>
          <cell r="E8" t="str">
            <v>消音器</v>
          </cell>
          <cell r="F8" t="str">
            <v/>
          </cell>
          <cell r="G8">
            <v>1</v>
          </cell>
          <cell r="H8">
            <v>0.779</v>
          </cell>
        </row>
        <row r="9">
          <cell r="D9" t="str">
            <v>BPC0010099</v>
          </cell>
          <cell r="E9" t="str">
            <v>4-4变径接头</v>
          </cell>
          <cell r="F9" t="str">
            <v/>
          </cell>
          <cell r="G9">
            <v>1</v>
          </cell>
          <cell r="H9">
            <v>0.2</v>
          </cell>
        </row>
        <row r="10">
          <cell r="D10" t="str">
            <v>BPC0010108</v>
          </cell>
          <cell r="E10" t="str">
            <v>气管BU蓝色</v>
          </cell>
          <cell r="F10" t="str">
            <v>PAφ4*2.5</v>
          </cell>
          <cell r="G10">
            <v>0.22</v>
          </cell>
          <cell r="H10">
            <v>1.7257</v>
          </cell>
        </row>
        <row r="11">
          <cell r="D11" t="str">
            <v>BPC0010118</v>
          </cell>
          <cell r="E11" t="str">
            <v>气管BK黑色</v>
          </cell>
          <cell r="F11" t="str">
            <v>PAΦ4*2.5</v>
          </cell>
          <cell r="G11">
            <v>1.215</v>
          </cell>
          <cell r="H11">
            <v>1.6814</v>
          </cell>
        </row>
        <row r="12">
          <cell r="D12" t="str">
            <v>BPC0010178</v>
          </cell>
          <cell r="E12" t="str">
            <v>气管盖板</v>
          </cell>
          <cell r="F12" t="str">
            <v/>
          </cell>
          <cell r="G12">
            <v>1</v>
          </cell>
          <cell r="H12">
            <v>0.53</v>
          </cell>
        </row>
        <row r="13">
          <cell r="D13" t="str">
            <v>BPC0010325</v>
          </cell>
          <cell r="E13" t="str">
            <v>导向杆</v>
          </cell>
          <cell r="F13" t="str">
            <v/>
          </cell>
          <cell r="G13">
            <v>1</v>
          </cell>
          <cell r="H13">
            <v>0.79</v>
          </cell>
        </row>
        <row r="14">
          <cell r="D14" t="str">
            <v>BPC0010348</v>
          </cell>
          <cell r="E14" t="str">
            <v>VDC气阀总成</v>
          </cell>
          <cell r="F14" t="str">
            <v>空心杆</v>
          </cell>
          <cell r="G14">
            <v>1</v>
          </cell>
          <cell r="H14">
            <v>18.4177</v>
          </cell>
        </row>
        <row r="15">
          <cell r="D15" t="str">
            <v>BSP0000030</v>
          </cell>
          <cell r="E15" t="str">
            <v>气管防护弹簧</v>
          </cell>
          <cell r="F15" t="str">
            <v>φ4.8*45</v>
          </cell>
          <cell r="G15">
            <v>2</v>
          </cell>
          <cell r="H15">
            <v>0.1422</v>
          </cell>
        </row>
        <row r="16">
          <cell r="D16" t="str">
            <v>SHT0002238</v>
          </cell>
          <cell r="E16" t="str">
            <v>无字五层纸箱</v>
          </cell>
          <cell r="F16" t="str">
            <v>520*340*325</v>
          </cell>
          <cell r="G16">
            <v>0.02</v>
          </cell>
          <cell r="H16">
            <v>6.2128</v>
          </cell>
        </row>
        <row r="17">
          <cell r="D17" t="str">
            <v>SHT0002241</v>
          </cell>
          <cell r="E17" t="str">
            <v>三层纸垫板</v>
          </cell>
          <cell r="F17" t="str">
            <v>490*310</v>
          </cell>
          <cell r="G17">
            <v>0.1</v>
          </cell>
          <cell r="H17">
            <v>0.4035</v>
          </cell>
        </row>
        <row r="18">
          <cell r="D18" t="str">
            <v>SHT0010465</v>
          </cell>
          <cell r="E18" t="str">
            <v>气管防护长弹簧</v>
          </cell>
          <cell r="F18" t="str">
            <v>φ4.8*60</v>
          </cell>
          <cell r="G18">
            <v>1</v>
          </cell>
          <cell r="H18">
            <v>0.1862</v>
          </cell>
        </row>
        <row r="19">
          <cell r="D19" t="str">
            <v>SHT0017689</v>
          </cell>
          <cell r="E19" t="str">
            <v>红色限位套</v>
          </cell>
          <cell r="F19" t="str">
            <v>16*18</v>
          </cell>
          <cell r="G19">
            <v>1</v>
          </cell>
          <cell r="H19">
            <v>0.36</v>
          </cell>
        </row>
      </sheetData>
      <sheetData sheetId="155">
        <row r="1">
          <cell r="D1" t="str">
            <v>组件</v>
          </cell>
          <cell r="E1" t="str">
            <v>描述 </v>
          </cell>
          <cell r="F1" t="str">
            <v>描述 </v>
          </cell>
          <cell r="G1" t="str">
            <v>每件需求量</v>
          </cell>
          <cell r="H1" t="str">
            <v>单件合计</v>
          </cell>
        </row>
        <row r="2">
          <cell r="D2" t="str">
            <v>BFA0000004</v>
          </cell>
          <cell r="E2" t="str">
            <v>重卡扎带</v>
          </cell>
          <cell r="F2" t="str">
            <v>4*200</v>
          </cell>
          <cell r="G2">
            <v>1</v>
          </cell>
          <cell r="H2">
            <v>0.05</v>
          </cell>
        </row>
        <row r="3">
          <cell r="D3" t="str">
            <v>BPC0000019</v>
          </cell>
          <cell r="E3" t="str">
            <v>黑色防护胶管φ12mm</v>
          </cell>
          <cell r="F3" t="str">
            <v/>
          </cell>
          <cell r="G3">
            <v>0.05</v>
          </cell>
          <cell r="H3">
            <v>0.589</v>
          </cell>
        </row>
        <row r="4">
          <cell r="D4" t="str">
            <v>BPC0000020</v>
          </cell>
          <cell r="E4" t="str">
            <v>气路防护波纹管</v>
          </cell>
          <cell r="F4" t="str">
            <v/>
          </cell>
          <cell r="G4">
            <v>0.56</v>
          </cell>
          <cell r="H4">
            <v>0.2831858407</v>
          </cell>
        </row>
        <row r="5">
          <cell r="D5" t="str">
            <v>BPC0010011</v>
          </cell>
          <cell r="E5" t="str">
            <v>三通接头</v>
          </cell>
          <cell r="F5" t="str">
            <v>4-4-4 国产</v>
          </cell>
          <cell r="G5">
            <v>1</v>
          </cell>
          <cell r="H5">
            <v>0.2655</v>
          </cell>
        </row>
        <row r="6">
          <cell r="D6" t="str">
            <v>BPC0010012</v>
          </cell>
          <cell r="E6" t="str">
            <v>4mm卡箍</v>
          </cell>
          <cell r="F6" t="str">
            <v>国产</v>
          </cell>
          <cell r="G6">
            <v>3</v>
          </cell>
          <cell r="H6">
            <v>0.09</v>
          </cell>
        </row>
        <row r="7">
          <cell r="D7" t="str">
            <v>BPC0010024</v>
          </cell>
          <cell r="E7" t="str">
            <v>气管固定板</v>
          </cell>
          <cell r="F7" t="str">
            <v/>
          </cell>
          <cell r="G7">
            <v>1</v>
          </cell>
          <cell r="H7">
            <v>0.3</v>
          </cell>
        </row>
        <row r="8">
          <cell r="D8" t="str">
            <v>BPC0010089</v>
          </cell>
          <cell r="E8" t="str">
            <v>消音器</v>
          </cell>
          <cell r="F8" t="str">
            <v/>
          </cell>
          <cell r="G8">
            <v>1</v>
          </cell>
          <cell r="H8">
            <v>0.779</v>
          </cell>
        </row>
        <row r="9">
          <cell r="D9" t="str">
            <v>BPC0010108</v>
          </cell>
          <cell r="E9" t="str">
            <v>气管BU蓝色</v>
          </cell>
          <cell r="F9" t="str">
            <v>PAφ4*2.5</v>
          </cell>
          <cell r="G9">
            <v>0.95</v>
          </cell>
          <cell r="H9">
            <v>1.7257</v>
          </cell>
        </row>
        <row r="10">
          <cell r="D10" t="str">
            <v>BPC0010118</v>
          </cell>
          <cell r="E10" t="str">
            <v>气管BK黑色</v>
          </cell>
          <cell r="F10" t="str">
            <v>PAΦ4*2.5</v>
          </cell>
          <cell r="G10">
            <v>1.53</v>
          </cell>
          <cell r="H10">
            <v>1.6814</v>
          </cell>
        </row>
        <row r="11">
          <cell r="D11" t="str">
            <v>BPC0010178</v>
          </cell>
          <cell r="E11" t="str">
            <v>气管盖板</v>
          </cell>
          <cell r="F11" t="str">
            <v/>
          </cell>
          <cell r="G11">
            <v>1</v>
          </cell>
          <cell r="H11">
            <v>0.53</v>
          </cell>
        </row>
        <row r="12">
          <cell r="D12" t="str">
            <v>BPC0010325</v>
          </cell>
          <cell r="E12" t="str">
            <v>导向杆</v>
          </cell>
          <cell r="F12" t="str">
            <v/>
          </cell>
          <cell r="G12">
            <v>1</v>
          </cell>
          <cell r="H12">
            <v>0.79</v>
          </cell>
        </row>
        <row r="13">
          <cell r="D13" t="str">
            <v>BPC0010348</v>
          </cell>
          <cell r="E13" t="str">
            <v>VDC气阀总成</v>
          </cell>
          <cell r="F13" t="str">
            <v>空心杆</v>
          </cell>
          <cell r="G13">
            <v>1</v>
          </cell>
          <cell r="H13">
            <v>18.4177</v>
          </cell>
        </row>
        <row r="14">
          <cell r="D14" t="str">
            <v>BSP0000030</v>
          </cell>
          <cell r="E14" t="str">
            <v>气管防护弹簧</v>
          </cell>
          <cell r="F14" t="str">
            <v>φ4.8*45</v>
          </cell>
          <cell r="G14">
            <v>2</v>
          </cell>
          <cell r="H14">
            <v>0.1422</v>
          </cell>
        </row>
        <row r="15">
          <cell r="D15" t="str">
            <v>SHT0002238</v>
          </cell>
          <cell r="E15" t="str">
            <v>无字五层纸箱</v>
          </cell>
          <cell r="F15" t="str">
            <v>520*340*325</v>
          </cell>
          <cell r="G15">
            <v>0.02</v>
          </cell>
          <cell r="H15">
            <v>6.2128</v>
          </cell>
        </row>
        <row r="16">
          <cell r="D16" t="str">
            <v>SHT0002241</v>
          </cell>
          <cell r="E16" t="str">
            <v>三层纸垫板</v>
          </cell>
          <cell r="F16" t="str">
            <v>490*310</v>
          </cell>
          <cell r="G16">
            <v>0.1</v>
          </cell>
          <cell r="H16">
            <v>0.4035</v>
          </cell>
        </row>
        <row r="17">
          <cell r="D17" t="str">
            <v>SHT0017839</v>
          </cell>
          <cell r="E17" t="str">
            <v>黑色限位套</v>
          </cell>
          <cell r="F17" t="str">
            <v>16*14</v>
          </cell>
          <cell r="G17">
            <v>1</v>
          </cell>
          <cell r="H17">
            <v>0.32</v>
          </cell>
        </row>
      </sheetData>
      <sheetData sheetId="156"/>
      <sheetData sheetId="15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F13" sqref="F13"/>
    </sheetView>
  </sheetViews>
  <sheetFormatPr defaultColWidth="9" defaultRowHeight="14" outlineLevelCol="5"/>
  <cols>
    <col min="1" max="1" width="13.2545454545455" customWidth="1"/>
    <col min="2" max="2" width="31.6272727272727" customWidth="1"/>
    <col min="4" max="4" width="9.54545454545454" customWidth="1"/>
    <col min="5" max="5" width="11.8181818181818" customWidth="1"/>
    <col min="6" max="6" width="18.5454545454545" customWidth="1"/>
    <col min="7" max="8" width="9" customWidth="1"/>
  </cols>
  <sheetData>
    <row r="1" ht="33" customHeight="1" spans="1:6">
      <c r="A1" s="33" t="s">
        <v>0</v>
      </c>
      <c r="B1" s="33" t="s">
        <v>1</v>
      </c>
      <c r="C1" s="34" t="s">
        <v>2</v>
      </c>
      <c r="D1" s="34" t="s">
        <v>3</v>
      </c>
      <c r="E1" s="34" t="s">
        <v>4</v>
      </c>
      <c r="F1" s="34" t="s">
        <v>5</v>
      </c>
    </row>
    <row r="2" ht="30" customHeight="1" spans="1:6">
      <c r="A2" s="35" t="s">
        <v>6</v>
      </c>
      <c r="B2" s="36" t="s">
        <v>7</v>
      </c>
      <c r="C2" s="34" t="s">
        <v>8</v>
      </c>
      <c r="D2" s="37">
        <f>'SHT0018721'!I19</f>
        <v>28.2423025993585</v>
      </c>
      <c r="E2" s="37">
        <v>47.0705043322641</v>
      </c>
      <c r="F2" s="37">
        <v>55.3770639203107</v>
      </c>
    </row>
    <row r="3" ht="30" customHeight="1" spans="1:6">
      <c r="A3" s="35" t="s">
        <v>9</v>
      </c>
      <c r="B3" s="36" t="s">
        <v>10</v>
      </c>
      <c r="C3" s="34" t="s">
        <v>8</v>
      </c>
      <c r="D3" s="37">
        <v>9.5</v>
      </c>
      <c r="E3" s="37">
        <v>10.5555555555556</v>
      </c>
      <c r="F3" s="37">
        <v>11.1111111111111</v>
      </c>
    </row>
    <row r="4" ht="30" customHeight="1" spans="1:6">
      <c r="A4" s="35" t="s">
        <v>11</v>
      </c>
      <c r="B4" s="36" t="s">
        <v>12</v>
      </c>
      <c r="C4" s="34" t="s">
        <v>8</v>
      </c>
      <c r="D4" s="37">
        <v>24.4</v>
      </c>
      <c r="E4" s="37">
        <v>27.1111111111111</v>
      </c>
      <c r="F4" s="37">
        <v>28.5380116959064</v>
      </c>
    </row>
    <row r="5" ht="30" customHeight="1" spans="1:6">
      <c r="A5" s="35" t="s">
        <v>13</v>
      </c>
      <c r="B5" s="36" t="s">
        <v>14</v>
      </c>
      <c r="C5" s="34" t="s">
        <v>8</v>
      </c>
      <c r="D5" s="37">
        <v>0.04</v>
      </c>
      <c r="E5" s="37">
        <v>0.0444444444444444</v>
      </c>
      <c r="F5" s="37">
        <v>0.0467836257309942</v>
      </c>
    </row>
    <row r="6" ht="30" customHeight="1" spans="1:6">
      <c r="A6" s="35" t="s">
        <v>15</v>
      </c>
      <c r="B6" s="36" t="s">
        <v>16</v>
      </c>
      <c r="C6" s="34" t="s">
        <v>8</v>
      </c>
      <c r="D6" s="37">
        <v>16.96</v>
      </c>
      <c r="E6" s="37">
        <v>18.8444444444444</v>
      </c>
      <c r="F6" s="37">
        <v>19.8362573099415</v>
      </c>
    </row>
    <row r="7" ht="30" customHeight="1" spans="1:6">
      <c r="A7" s="35" t="s">
        <v>17</v>
      </c>
      <c r="B7" s="36" t="s">
        <v>7</v>
      </c>
      <c r="C7" s="34" t="s">
        <v>8</v>
      </c>
      <c r="D7" s="37">
        <f>SHT0014169L!I18</f>
        <v>25.525435300884</v>
      </c>
      <c r="E7" s="37">
        <v>42.54239216814</v>
      </c>
      <c r="F7" s="37">
        <v>50.0498731389882</v>
      </c>
    </row>
    <row r="8" ht="30" customHeight="1" spans="1:6">
      <c r="A8" s="35" t="s">
        <v>18</v>
      </c>
      <c r="B8" s="36" t="s">
        <v>7</v>
      </c>
      <c r="C8" s="34" t="s">
        <v>8</v>
      </c>
      <c r="D8" s="37">
        <f>SHT0014722L!I18</f>
        <v>25.744017300884</v>
      </c>
      <c r="E8" s="37">
        <v>42.9066955014733</v>
      </c>
      <c r="F8" s="37">
        <v>50.478465295851</v>
      </c>
    </row>
    <row r="9" ht="30" customHeight="1" spans="1:6">
      <c r="A9" s="35" t="s">
        <v>19</v>
      </c>
      <c r="B9" s="36" t="s">
        <v>7</v>
      </c>
      <c r="C9" s="34" t="s">
        <v>8</v>
      </c>
      <c r="D9" s="37">
        <f>SHT0016950L!I17</f>
        <v>23.621171300884</v>
      </c>
      <c r="E9" s="37">
        <v>39.3686188348067</v>
      </c>
      <c r="F9" s="37">
        <v>46.3160221585961</v>
      </c>
    </row>
    <row r="10" ht="30" customHeight="1" spans="1:6">
      <c r="A10" s="35" t="s">
        <v>20</v>
      </c>
      <c r="B10" s="36" t="s">
        <v>7</v>
      </c>
      <c r="C10" s="34" t="s">
        <v>8</v>
      </c>
      <c r="D10" s="37">
        <f>SHT0017132L!I20</f>
        <v>25.144887637164</v>
      </c>
      <c r="E10" s="37">
        <v>41.90814606194</v>
      </c>
      <c r="F10" s="37">
        <v>49.3037012493412</v>
      </c>
    </row>
    <row r="11" ht="30" customHeight="1" spans="1:6">
      <c r="A11" s="35" t="s">
        <v>21</v>
      </c>
      <c r="B11" s="36" t="s">
        <v>22</v>
      </c>
      <c r="C11" s="34" t="s">
        <v>8</v>
      </c>
      <c r="D11" s="37">
        <f>SHT0017359L!I18</f>
        <v>26.571197070792</v>
      </c>
      <c r="E11" s="37">
        <v>44.28532845132</v>
      </c>
      <c r="F11" s="37">
        <v>52.1003864133176</v>
      </c>
    </row>
    <row r="12" ht="30" customHeight="1" spans="1:6">
      <c r="A12" s="35" t="s">
        <v>23</v>
      </c>
      <c r="B12" s="36" t="s">
        <v>7</v>
      </c>
      <c r="C12" s="34" t="s">
        <v>8</v>
      </c>
      <c r="D12" s="37">
        <f>SHT0017947L!I20</f>
        <v>26.2811543628225</v>
      </c>
      <c r="E12" s="37">
        <v>43.8019239380375</v>
      </c>
      <c r="F12" s="37">
        <v>51.5316752212206</v>
      </c>
    </row>
    <row r="13" ht="30" customHeight="1" spans="1:6">
      <c r="A13" s="35" t="s">
        <v>24</v>
      </c>
      <c r="B13" s="36" t="s">
        <v>7</v>
      </c>
      <c r="C13" s="34" t="s">
        <v>8</v>
      </c>
      <c r="D13" s="37">
        <f>SHT0018721L!I19</f>
        <v>27.088080796446</v>
      </c>
      <c r="E13" s="37">
        <v>45.14680132741</v>
      </c>
      <c r="F13" s="37">
        <v>53.1138839146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D25" sqref="D25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7.72727272727273" style="2" customWidth="1"/>
    <col min="11" max="16384" width="8.72727272727273" style="2"/>
  </cols>
  <sheetData>
    <row r="1" s="1" customFormat="1" ht="12.5" spans="1:10">
      <c r="A1" s="4" t="s">
        <v>25</v>
      </c>
      <c r="B1" s="4" t="s">
        <v>26</v>
      </c>
      <c r="C1" s="4" t="s">
        <v>27</v>
      </c>
      <c r="D1" s="4" t="s">
        <v>28</v>
      </c>
      <c r="E1" s="4" t="s">
        <v>29</v>
      </c>
      <c r="F1" s="4" t="s">
        <v>29</v>
      </c>
      <c r="G1" s="5" t="s">
        <v>30</v>
      </c>
      <c r="H1" s="6" t="s">
        <v>31</v>
      </c>
      <c r="I1" s="6" t="s">
        <v>32</v>
      </c>
      <c r="J1" s="5" t="s">
        <v>33</v>
      </c>
    </row>
    <row r="2" s="1" customFormat="1" ht="16.5" customHeight="1" spans="1:10">
      <c r="A2" s="7" t="s">
        <v>6</v>
      </c>
      <c r="B2" s="8" t="s">
        <v>34</v>
      </c>
      <c r="C2" s="8" t="s">
        <v>35</v>
      </c>
      <c r="D2" s="7" t="s">
        <v>36</v>
      </c>
      <c r="E2" s="7" t="s">
        <v>37</v>
      </c>
      <c r="F2" s="8" t="s">
        <v>38</v>
      </c>
      <c r="G2" s="9">
        <v>3</v>
      </c>
      <c r="H2" s="10">
        <v>0.05</v>
      </c>
      <c r="I2" s="14">
        <f t="shared" ref="I2:I18" si="0">H2*G2</f>
        <v>0.15</v>
      </c>
      <c r="J2" s="15">
        <v>45901</v>
      </c>
    </row>
    <row r="3" s="1" customFormat="1" ht="16.5" customHeight="1" spans="1:10">
      <c r="A3" s="11" t="s">
        <v>6</v>
      </c>
      <c r="B3" s="12" t="s">
        <v>34</v>
      </c>
      <c r="C3" s="12" t="s">
        <v>35</v>
      </c>
      <c r="D3" s="11" t="s">
        <v>39</v>
      </c>
      <c r="E3" s="11" t="s">
        <v>40</v>
      </c>
      <c r="F3" s="12" t="s">
        <v>41</v>
      </c>
      <c r="G3" s="13">
        <v>0.03</v>
      </c>
      <c r="H3" s="17">
        <v>0.589</v>
      </c>
      <c r="I3" s="14">
        <f t="shared" si="0"/>
        <v>0.01767</v>
      </c>
      <c r="J3" s="16">
        <v>45901</v>
      </c>
    </row>
    <row r="4" s="1" customFormat="1" ht="16.5" customHeight="1" spans="1:10">
      <c r="A4" s="7" t="s">
        <v>6</v>
      </c>
      <c r="B4" s="8" t="s">
        <v>34</v>
      </c>
      <c r="C4" s="8" t="s">
        <v>35</v>
      </c>
      <c r="D4" s="7" t="s">
        <v>42</v>
      </c>
      <c r="E4" s="7" t="s">
        <v>43</v>
      </c>
      <c r="F4" s="8" t="s">
        <v>41</v>
      </c>
      <c r="G4" s="9">
        <v>1.88</v>
      </c>
      <c r="H4" s="10">
        <v>0.2831858407</v>
      </c>
      <c r="I4" s="14">
        <f t="shared" si="0"/>
        <v>0.532389380516</v>
      </c>
      <c r="J4" s="15">
        <v>45901</v>
      </c>
    </row>
    <row r="5" s="1" customFormat="1" ht="16.5" customHeight="1" spans="1:10">
      <c r="A5" s="11" t="s">
        <v>6</v>
      </c>
      <c r="B5" s="12" t="s">
        <v>34</v>
      </c>
      <c r="C5" s="12" t="s">
        <v>35</v>
      </c>
      <c r="D5" s="11" t="s">
        <v>44</v>
      </c>
      <c r="E5" s="11" t="s">
        <v>45</v>
      </c>
      <c r="F5" s="12" t="s">
        <v>46</v>
      </c>
      <c r="G5" s="13">
        <v>2</v>
      </c>
      <c r="H5" s="17">
        <v>0.2655</v>
      </c>
      <c r="I5" s="14">
        <f t="shared" si="0"/>
        <v>0.531</v>
      </c>
      <c r="J5" s="16">
        <v>45901</v>
      </c>
    </row>
    <row r="6" s="1" customFormat="1" ht="16.5" customHeight="1" spans="1:10">
      <c r="A6" s="7" t="s">
        <v>6</v>
      </c>
      <c r="B6" s="8" t="s">
        <v>34</v>
      </c>
      <c r="C6" s="8" t="s">
        <v>35</v>
      </c>
      <c r="D6" s="7" t="s">
        <v>47</v>
      </c>
      <c r="E6" s="7" t="s">
        <v>48</v>
      </c>
      <c r="F6" s="8" t="s">
        <v>49</v>
      </c>
      <c r="G6" s="9">
        <v>8</v>
      </c>
      <c r="H6" s="10">
        <v>0.09</v>
      </c>
      <c r="I6" s="14">
        <f t="shared" si="0"/>
        <v>0.72</v>
      </c>
      <c r="J6" s="15">
        <v>45901</v>
      </c>
    </row>
    <row r="7" s="1" customFormat="1" ht="16.5" customHeight="1" spans="1:10">
      <c r="A7" s="11" t="s">
        <v>6</v>
      </c>
      <c r="B7" s="12" t="s">
        <v>34</v>
      </c>
      <c r="C7" s="12" t="s">
        <v>35</v>
      </c>
      <c r="D7" s="11" t="s">
        <v>50</v>
      </c>
      <c r="E7" s="11" t="s">
        <v>51</v>
      </c>
      <c r="F7" s="12" t="s">
        <v>41</v>
      </c>
      <c r="G7" s="13">
        <v>1</v>
      </c>
      <c r="H7" s="17">
        <v>0.3</v>
      </c>
      <c r="I7" s="14">
        <f t="shared" si="0"/>
        <v>0.3</v>
      </c>
      <c r="J7" s="16">
        <v>45901</v>
      </c>
    </row>
    <row r="8" s="1" customFormat="1" ht="16.5" customHeight="1" spans="1:10">
      <c r="A8" s="7" t="s">
        <v>6</v>
      </c>
      <c r="B8" s="8" t="s">
        <v>34</v>
      </c>
      <c r="C8" s="8" t="s">
        <v>35</v>
      </c>
      <c r="D8" s="7" t="s">
        <v>52</v>
      </c>
      <c r="E8" s="7" t="s">
        <v>53</v>
      </c>
      <c r="F8" s="8" t="s">
        <v>41</v>
      </c>
      <c r="G8" s="9">
        <v>1</v>
      </c>
      <c r="H8" s="10">
        <f>I36</f>
        <v>18.6613012188425</v>
      </c>
      <c r="I8" s="14">
        <f t="shared" si="0"/>
        <v>18.6613012188425</v>
      </c>
      <c r="J8" s="15">
        <v>45901</v>
      </c>
    </row>
    <row r="9" s="1" customFormat="1" ht="16.5" customHeight="1" spans="1:10">
      <c r="A9" s="11" t="s">
        <v>6</v>
      </c>
      <c r="B9" s="12" t="s">
        <v>34</v>
      </c>
      <c r="C9" s="12" t="s">
        <v>35</v>
      </c>
      <c r="D9" s="11" t="s">
        <v>54</v>
      </c>
      <c r="E9" s="11" t="s">
        <v>55</v>
      </c>
      <c r="F9" s="12" t="s">
        <v>41</v>
      </c>
      <c r="G9" s="13">
        <v>1</v>
      </c>
      <c r="H9" s="17">
        <v>0.779</v>
      </c>
      <c r="I9" s="14">
        <f t="shared" si="0"/>
        <v>0.779</v>
      </c>
      <c r="J9" s="16">
        <v>45901</v>
      </c>
    </row>
    <row r="10" s="1" customFormat="1" ht="16.5" customHeight="1" spans="1:10">
      <c r="A10" s="7" t="s">
        <v>6</v>
      </c>
      <c r="B10" s="8" t="s">
        <v>34</v>
      </c>
      <c r="C10" s="8" t="s">
        <v>35</v>
      </c>
      <c r="D10" s="7" t="s">
        <v>56</v>
      </c>
      <c r="E10" s="7" t="s">
        <v>57</v>
      </c>
      <c r="F10" s="8" t="s">
        <v>41</v>
      </c>
      <c r="G10" s="9">
        <v>1</v>
      </c>
      <c r="H10" s="10">
        <v>0.2</v>
      </c>
      <c r="I10" s="14">
        <f t="shared" si="0"/>
        <v>0.2</v>
      </c>
      <c r="J10" s="15">
        <v>45901</v>
      </c>
    </row>
    <row r="11" s="1" customFormat="1" ht="16.5" customHeight="1" spans="1:10">
      <c r="A11" s="11" t="s">
        <v>6</v>
      </c>
      <c r="B11" s="12" t="s">
        <v>34</v>
      </c>
      <c r="C11" s="12" t="s">
        <v>35</v>
      </c>
      <c r="D11" s="11" t="s">
        <v>58</v>
      </c>
      <c r="E11" s="11" t="s">
        <v>59</v>
      </c>
      <c r="F11" s="12" t="s">
        <v>60</v>
      </c>
      <c r="G11" s="13">
        <v>0.56</v>
      </c>
      <c r="H11" s="17">
        <v>1.7257</v>
      </c>
      <c r="I11" s="14">
        <f t="shared" si="0"/>
        <v>0.966392</v>
      </c>
      <c r="J11" s="16">
        <v>45901</v>
      </c>
    </row>
    <row r="12" s="1" customFormat="1" ht="16.5" customHeight="1" spans="1:10">
      <c r="A12" s="7" t="s">
        <v>6</v>
      </c>
      <c r="B12" s="8" t="s">
        <v>34</v>
      </c>
      <c r="C12" s="8" t="s">
        <v>35</v>
      </c>
      <c r="D12" s="7" t="s">
        <v>61</v>
      </c>
      <c r="E12" s="7" t="s">
        <v>62</v>
      </c>
      <c r="F12" s="8" t="s">
        <v>63</v>
      </c>
      <c r="G12" s="9">
        <v>1.96</v>
      </c>
      <c r="H12" s="10">
        <v>1.6814</v>
      </c>
      <c r="I12" s="14">
        <f t="shared" si="0"/>
        <v>3.295544</v>
      </c>
      <c r="J12" s="15">
        <v>45901</v>
      </c>
    </row>
    <row r="13" s="1" customFormat="1" ht="16.5" customHeight="1" spans="1:10">
      <c r="A13" s="11" t="s">
        <v>6</v>
      </c>
      <c r="B13" s="12" t="s">
        <v>34</v>
      </c>
      <c r="C13" s="12" t="s">
        <v>35</v>
      </c>
      <c r="D13" s="11" t="s">
        <v>64</v>
      </c>
      <c r="E13" s="11" t="s">
        <v>65</v>
      </c>
      <c r="F13" s="12" t="s">
        <v>41</v>
      </c>
      <c r="G13" s="13">
        <v>1</v>
      </c>
      <c r="H13" s="17">
        <v>0.53</v>
      </c>
      <c r="I13" s="14">
        <f t="shared" si="0"/>
        <v>0.53</v>
      </c>
      <c r="J13" s="16">
        <v>45901</v>
      </c>
    </row>
    <row r="14" s="1" customFormat="1" ht="16.5" customHeight="1" spans="1:10">
      <c r="A14" s="7" t="s">
        <v>6</v>
      </c>
      <c r="B14" s="8" t="s">
        <v>34</v>
      </c>
      <c r="C14" s="8" t="s">
        <v>35</v>
      </c>
      <c r="D14" s="7" t="s">
        <v>66</v>
      </c>
      <c r="E14" s="7" t="s">
        <v>67</v>
      </c>
      <c r="F14" s="8" t="s">
        <v>41</v>
      </c>
      <c r="G14" s="9">
        <v>1</v>
      </c>
      <c r="H14" s="10">
        <v>0.79</v>
      </c>
      <c r="I14" s="14">
        <f t="shared" si="0"/>
        <v>0.79</v>
      </c>
      <c r="J14" s="15">
        <v>45901</v>
      </c>
    </row>
    <row r="15" s="1" customFormat="1" ht="16.5" customHeight="1" spans="1:10">
      <c r="A15" s="11" t="s">
        <v>6</v>
      </c>
      <c r="B15" s="12" t="s">
        <v>34</v>
      </c>
      <c r="C15" s="12" t="s">
        <v>35</v>
      </c>
      <c r="D15" s="11" t="s">
        <v>68</v>
      </c>
      <c r="E15" s="11" t="s">
        <v>69</v>
      </c>
      <c r="F15" s="12" t="s">
        <v>70</v>
      </c>
      <c r="G15" s="13">
        <v>2</v>
      </c>
      <c r="H15" s="17">
        <v>0.1422</v>
      </c>
      <c r="I15" s="14">
        <f t="shared" si="0"/>
        <v>0.2844</v>
      </c>
      <c r="J15" s="16">
        <v>45901</v>
      </c>
    </row>
    <row r="16" s="1" customFormat="1" ht="16.5" customHeight="1" spans="1:10">
      <c r="A16" s="7" t="s">
        <v>6</v>
      </c>
      <c r="B16" s="8" t="s">
        <v>34</v>
      </c>
      <c r="C16" s="8" t="s">
        <v>35</v>
      </c>
      <c r="D16" s="7" t="s">
        <v>71</v>
      </c>
      <c r="E16" s="7" t="s">
        <v>72</v>
      </c>
      <c r="F16" s="8" t="s">
        <v>73</v>
      </c>
      <c r="G16" s="9">
        <v>0.02</v>
      </c>
      <c r="H16" s="10">
        <v>6.2128</v>
      </c>
      <c r="I16" s="14">
        <f t="shared" si="0"/>
        <v>0.124256</v>
      </c>
      <c r="J16" s="15">
        <v>45901</v>
      </c>
    </row>
    <row r="17" s="1" customFormat="1" ht="16.5" customHeight="1" spans="1:10">
      <c r="A17" s="11" t="s">
        <v>6</v>
      </c>
      <c r="B17" s="12" t="s">
        <v>34</v>
      </c>
      <c r="C17" s="12" t="s">
        <v>35</v>
      </c>
      <c r="D17" s="11" t="s">
        <v>74</v>
      </c>
      <c r="E17" s="11" t="s">
        <v>75</v>
      </c>
      <c r="F17" s="12" t="s">
        <v>76</v>
      </c>
      <c r="G17" s="13">
        <v>0.1</v>
      </c>
      <c r="H17" s="17">
        <v>0.4035</v>
      </c>
      <c r="I17" s="14">
        <f t="shared" si="0"/>
        <v>0.04035</v>
      </c>
      <c r="J17" s="16">
        <v>45901</v>
      </c>
    </row>
    <row r="18" s="1" customFormat="1" ht="16.5" customHeight="1" spans="1:10">
      <c r="A18" s="7" t="s">
        <v>6</v>
      </c>
      <c r="B18" s="8" t="s">
        <v>34</v>
      </c>
      <c r="C18" s="8" t="s">
        <v>35</v>
      </c>
      <c r="D18" s="7" t="s">
        <v>77</v>
      </c>
      <c r="E18" s="7" t="s">
        <v>78</v>
      </c>
      <c r="F18" s="8" t="s">
        <v>79</v>
      </c>
      <c r="G18" s="9">
        <v>1</v>
      </c>
      <c r="H18" s="10">
        <v>0.32</v>
      </c>
      <c r="I18" s="14">
        <f t="shared" si="0"/>
        <v>0.32</v>
      </c>
      <c r="J18" s="15">
        <v>45901</v>
      </c>
    </row>
    <row r="19" s="2" customFormat="1" spans="8:9">
      <c r="H19" s="3"/>
      <c r="I19" s="3">
        <f>SUM(I2:I18)</f>
        <v>28.2423025993585</v>
      </c>
    </row>
    <row r="21" s="18" customFormat="1" ht="12.5" spans="1:10">
      <c r="A21" s="19" t="s">
        <v>25</v>
      </c>
      <c r="B21" s="19" t="s">
        <v>26</v>
      </c>
      <c r="C21" s="19" t="s">
        <v>27</v>
      </c>
      <c r="D21" s="19" t="s">
        <v>28</v>
      </c>
      <c r="E21" s="19" t="s">
        <v>29</v>
      </c>
      <c r="F21" s="19" t="s">
        <v>29</v>
      </c>
      <c r="G21" s="20" t="s">
        <v>30</v>
      </c>
      <c r="H21" s="20" t="s">
        <v>31</v>
      </c>
      <c r="I21" s="20" t="s">
        <v>32</v>
      </c>
      <c r="J21" s="29" t="s">
        <v>33</v>
      </c>
    </row>
    <row r="22" s="18" customFormat="1" ht="16.5" customHeight="1" spans="1:10">
      <c r="A22" s="21" t="s">
        <v>52</v>
      </c>
      <c r="B22" s="22" t="s">
        <v>34</v>
      </c>
      <c r="C22" s="22" t="s">
        <v>35</v>
      </c>
      <c r="D22" s="21" t="s">
        <v>80</v>
      </c>
      <c r="E22" s="21" t="s">
        <v>81</v>
      </c>
      <c r="F22" s="22" t="s">
        <v>41</v>
      </c>
      <c r="G22" s="23">
        <v>3</v>
      </c>
      <c r="H22" s="24">
        <v>0.1327</v>
      </c>
      <c r="I22" s="30">
        <f t="shared" ref="I22:I35" si="1">H22*G22</f>
        <v>0.3981</v>
      </c>
      <c r="J22" s="31">
        <v>44327</v>
      </c>
    </row>
    <row r="23" s="18" customFormat="1" ht="16.5" customHeight="1" spans="1:10">
      <c r="A23" s="25" t="s">
        <v>52</v>
      </c>
      <c r="B23" s="26" t="s">
        <v>34</v>
      </c>
      <c r="C23" s="26" t="s">
        <v>35</v>
      </c>
      <c r="D23" s="25" t="s">
        <v>82</v>
      </c>
      <c r="E23" s="25" t="s">
        <v>83</v>
      </c>
      <c r="F23" s="26" t="s">
        <v>84</v>
      </c>
      <c r="G23" s="27">
        <v>1</v>
      </c>
      <c r="H23" s="24">
        <v>2.3894</v>
      </c>
      <c r="I23" s="30">
        <f t="shared" si="1"/>
        <v>2.3894</v>
      </c>
      <c r="J23" s="32">
        <v>44328</v>
      </c>
    </row>
    <row r="24" s="18" customFormat="1" ht="16.5" customHeight="1" spans="1:10">
      <c r="A24" s="21" t="s">
        <v>52</v>
      </c>
      <c r="B24" s="22" t="s">
        <v>34</v>
      </c>
      <c r="C24" s="22" t="s">
        <v>35</v>
      </c>
      <c r="D24" s="21" t="s">
        <v>85</v>
      </c>
      <c r="E24" s="21" t="s">
        <v>86</v>
      </c>
      <c r="F24" s="22" t="s">
        <v>41</v>
      </c>
      <c r="G24" s="23">
        <v>1</v>
      </c>
      <c r="H24" s="24">
        <f>VLOOKUP(D:D,'[1]安路普产品报价 （不考虑合格率）'!$B:$AG,32,0)</f>
        <v>1.55695201710526</v>
      </c>
      <c r="I24" s="30">
        <f t="shared" si="1"/>
        <v>1.55695201710526</v>
      </c>
      <c r="J24" s="31">
        <v>44327</v>
      </c>
    </row>
    <row r="25" s="18" customFormat="1" ht="16.5" customHeight="1" spans="1:10">
      <c r="A25" s="25" t="s">
        <v>52</v>
      </c>
      <c r="B25" s="26" t="s">
        <v>34</v>
      </c>
      <c r="C25" s="26" t="s">
        <v>35</v>
      </c>
      <c r="D25" s="25" t="s">
        <v>87</v>
      </c>
      <c r="E25" s="25" t="s">
        <v>88</v>
      </c>
      <c r="F25" s="26" t="s">
        <v>89</v>
      </c>
      <c r="G25" s="27">
        <v>1</v>
      </c>
      <c r="H25" s="24">
        <f>VLOOKUP(D:D,'[1]安路普产品报价 （不考虑合格率）'!$B:$AG,32,0)</f>
        <v>0.941865145432692</v>
      </c>
      <c r="I25" s="30">
        <f t="shared" si="1"/>
        <v>0.941865145432692</v>
      </c>
      <c r="J25" s="32">
        <v>44327</v>
      </c>
    </row>
    <row r="26" s="18" customFormat="1" ht="16.5" customHeight="1" spans="1:10">
      <c r="A26" s="21" t="s">
        <v>52</v>
      </c>
      <c r="B26" s="22" t="s">
        <v>34</v>
      </c>
      <c r="C26" s="22" t="s">
        <v>35</v>
      </c>
      <c r="D26" s="21" t="s">
        <v>90</v>
      </c>
      <c r="E26" s="21" t="s">
        <v>91</v>
      </c>
      <c r="F26" s="22" t="s">
        <v>92</v>
      </c>
      <c r="G26" s="23">
        <v>1</v>
      </c>
      <c r="H26" s="24">
        <f>VLOOKUP(D:D,'[1]安路普产品报价 （不考虑合格率）'!$B:$AG,32,0)</f>
        <v>0.928708371995192</v>
      </c>
      <c r="I26" s="30">
        <f t="shared" si="1"/>
        <v>0.928708371995192</v>
      </c>
      <c r="J26" s="31">
        <v>44327</v>
      </c>
    </row>
    <row r="27" s="18" customFormat="1" ht="16.5" customHeight="1" spans="1:10">
      <c r="A27" s="25" t="s">
        <v>52</v>
      </c>
      <c r="B27" s="26" t="s">
        <v>34</v>
      </c>
      <c r="C27" s="26" t="s">
        <v>35</v>
      </c>
      <c r="D27" s="25" t="s">
        <v>93</v>
      </c>
      <c r="E27" s="25" t="s">
        <v>94</v>
      </c>
      <c r="F27" s="26" t="s">
        <v>95</v>
      </c>
      <c r="G27" s="27">
        <v>1</v>
      </c>
      <c r="H27" s="24">
        <f>VLOOKUP(D:D,'[1]安路普产品报价 （不考虑合格率）'!$B:$AG,32,0)</f>
        <v>0.947845496995192</v>
      </c>
      <c r="I27" s="30">
        <f t="shared" si="1"/>
        <v>0.947845496995192</v>
      </c>
      <c r="J27" s="32">
        <v>44327</v>
      </c>
    </row>
    <row r="28" s="18" customFormat="1" ht="16.5" customHeight="1" spans="1:10">
      <c r="A28" s="21" t="s">
        <v>52</v>
      </c>
      <c r="B28" s="22" t="s">
        <v>34</v>
      </c>
      <c r="C28" s="22" t="s">
        <v>35</v>
      </c>
      <c r="D28" s="21" t="s">
        <v>96</v>
      </c>
      <c r="E28" s="21" t="s">
        <v>97</v>
      </c>
      <c r="F28" s="22" t="s">
        <v>41</v>
      </c>
      <c r="G28" s="23">
        <v>1</v>
      </c>
      <c r="H28" s="24">
        <v>4.05</v>
      </c>
      <c r="I28" s="30">
        <f t="shared" si="1"/>
        <v>4.05</v>
      </c>
      <c r="J28" s="31">
        <v>44327</v>
      </c>
    </row>
    <row r="29" s="18" customFormat="1" ht="16.5" customHeight="1" spans="1:10">
      <c r="A29" s="25" t="s">
        <v>52</v>
      </c>
      <c r="B29" s="26" t="s">
        <v>34</v>
      </c>
      <c r="C29" s="26" t="s">
        <v>35</v>
      </c>
      <c r="D29" s="25" t="s">
        <v>98</v>
      </c>
      <c r="E29" s="25" t="s">
        <v>99</v>
      </c>
      <c r="F29" s="26" t="s">
        <v>41</v>
      </c>
      <c r="G29" s="27">
        <v>1</v>
      </c>
      <c r="H29" s="24">
        <f>VLOOKUP(D:D,'[1]安路普产品报价 （不考虑合格率）'!$B:$AG,32,0)</f>
        <v>1.437294625</v>
      </c>
      <c r="I29" s="30">
        <f t="shared" si="1"/>
        <v>1.437294625</v>
      </c>
      <c r="J29" s="32">
        <v>44327</v>
      </c>
    </row>
    <row r="30" s="18" customFormat="1" ht="16.5" customHeight="1" spans="1:10">
      <c r="A30" s="21" t="s">
        <v>52</v>
      </c>
      <c r="B30" s="22" t="s">
        <v>34</v>
      </c>
      <c r="C30" s="22" t="s">
        <v>35</v>
      </c>
      <c r="D30" s="21" t="s">
        <v>100</v>
      </c>
      <c r="E30" s="21" t="s">
        <v>101</v>
      </c>
      <c r="F30" s="22" t="s">
        <v>102</v>
      </c>
      <c r="G30" s="23">
        <v>1</v>
      </c>
      <c r="H30" s="24">
        <f>VLOOKUP(D:D,'[1]安路普产品报价 （不考虑合格率）'!$B:$AG,32,0)</f>
        <v>0.409741331904762</v>
      </c>
      <c r="I30" s="30">
        <f t="shared" si="1"/>
        <v>0.409741331904762</v>
      </c>
      <c r="J30" s="31">
        <v>44327</v>
      </c>
    </row>
    <row r="31" s="18" customFormat="1" ht="16.5" customHeight="1" spans="1:10">
      <c r="A31" s="25" t="s">
        <v>52</v>
      </c>
      <c r="B31" s="26" t="s">
        <v>34</v>
      </c>
      <c r="C31" s="26" t="s">
        <v>35</v>
      </c>
      <c r="D31" s="25" t="s">
        <v>103</v>
      </c>
      <c r="E31" s="25" t="s">
        <v>104</v>
      </c>
      <c r="F31" s="26" t="s">
        <v>41</v>
      </c>
      <c r="G31" s="27">
        <v>2</v>
      </c>
      <c r="H31" s="24">
        <v>0.1204</v>
      </c>
      <c r="I31" s="30">
        <f t="shared" si="1"/>
        <v>0.2408</v>
      </c>
      <c r="J31" s="32">
        <v>44327</v>
      </c>
    </row>
    <row r="32" s="18" customFormat="1" ht="16.5" customHeight="1" spans="1:10">
      <c r="A32" s="21" t="s">
        <v>52</v>
      </c>
      <c r="B32" s="22" t="s">
        <v>34</v>
      </c>
      <c r="C32" s="22" t="s">
        <v>35</v>
      </c>
      <c r="D32" s="21" t="s">
        <v>105</v>
      </c>
      <c r="E32" s="21" t="s">
        <v>106</v>
      </c>
      <c r="F32" s="22" t="s">
        <v>41</v>
      </c>
      <c r="G32" s="23">
        <v>1</v>
      </c>
      <c r="H32" s="24">
        <f>VLOOKUP(D:D,'[1]安路普产品报价 （不考虑合格率）'!$B:$AG,32,0)</f>
        <v>0.324502754093567</v>
      </c>
      <c r="I32" s="30">
        <f t="shared" si="1"/>
        <v>0.324502754093567</v>
      </c>
      <c r="J32" s="31">
        <v>44327</v>
      </c>
    </row>
    <row r="33" s="18" customFormat="1" ht="16.5" customHeight="1" spans="1:10">
      <c r="A33" s="25" t="s">
        <v>52</v>
      </c>
      <c r="B33" s="26" t="s">
        <v>34</v>
      </c>
      <c r="C33" s="26" t="s">
        <v>35</v>
      </c>
      <c r="D33" s="25" t="s">
        <v>107</v>
      </c>
      <c r="E33" s="25" t="s">
        <v>108</v>
      </c>
      <c r="F33" s="26" t="s">
        <v>41</v>
      </c>
      <c r="G33" s="27">
        <v>1</v>
      </c>
      <c r="H33" s="24">
        <f>VLOOKUP(D:D,'[1]安路普产品报价 （不考虑合格率）'!$B:$AG,32,0)</f>
        <v>0.273739011988304</v>
      </c>
      <c r="I33" s="30">
        <f t="shared" si="1"/>
        <v>0.273739011988304</v>
      </c>
      <c r="J33" s="32">
        <v>44327</v>
      </c>
    </row>
    <row r="34" s="18" customFormat="1" ht="16.5" customHeight="1" spans="1:10">
      <c r="A34" s="21" t="s">
        <v>52</v>
      </c>
      <c r="B34" s="22" t="s">
        <v>34</v>
      </c>
      <c r="C34" s="22" t="s">
        <v>35</v>
      </c>
      <c r="D34" s="21" t="s">
        <v>109</v>
      </c>
      <c r="E34" s="21" t="s">
        <v>110</v>
      </c>
      <c r="F34" s="22" t="s">
        <v>41</v>
      </c>
      <c r="G34" s="23">
        <v>2</v>
      </c>
      <c r="H34" s="24">
        <f>VLOOKUP(D:D,'[1]安路普产品报价 （不考虑合格率）'!$B:$AG,32,0)</f>
        <v>0.186476232163743</v>
      </c>
      <c r="I34" s="30">
        <f t="shared" si="1"/>
        <v>0.372952464327486</v>
      </c>
      <c r="J34" s="31">
        <v>44327</v>
      </c>
    </row>
    <row r="35" s="18" customFormat="1" ht="16.5" customHeight="1" spans="1:10">
      <c r="A35" s="25" t="s">
        <v>52</v>
      </c>
      <c r="B35" s="26" t="s">
        <v>34</v>
      </c>
      <c r="C35" s="26" t="s">
        <v>35</v>
      </c>
      <c r="D35" s="25" t="s">
        <v>111</v>
      </c>
      <c r="E35" s="25" t="s">
        <v>112</v>
      </c>
      <c r="F35" s="26" t="s">
        <v>113</v>
      </c>
      <c r="G35" s="27">
        <v>2</v>
      </c>
      <c r="H35" s="24">
        <v>2.1947</v>
      </c>
      <c r="I35" s="30">
        <f t="shared" si="1"/>
        <v>4.3894</v>
      </c>
      <c r="J35" s="32">
        <v>44327</v>
      </c>
    </row>
    <row r="36" s="2" customFormat="1" spans="7:9">
      <c r="G36" s="28"/>
      <c r="H36" s="28"/>
      <c r="I36" s="28">
        <f>SUM(I22:I35)</f>
        <v>18.6613012188425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E27" sqref="E27"/>
    </sheetView>
  </sheetViews>
  <sheetFormatPr defaultColWidth="8.72727272727273" defaultRowHeight="14"/>
  <cols>
    <col min="1" max="1" width="11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12.5" spans="1:10">
      <c r="A1" s="4" t="s">
        <v>25</v>
      </c>
      <c r="B1" s="4" t="s">
        <v>26</v>
      </c>
      <c r="C1" s="4" t="s">
        <v>27</v>
      </c>
      <c r="D1" s="4" t="s">
        <v>28</v>
      </c>
      <c r="E1" s="4" t="s">
        <v>29</v>
      </c>
      <c r="F1" s="4" t="s">
        <v>29</v>
      </c>
      <c r="G1" s="5" t="s">
        <v>30</v>
      </c>
      <c r="H1" s="6" t="s">
        <v>31</v>
      </c>
      <c r="I1" s="6" t="s">
        <v>32</v>
      </c>
      <c r="J1" s="5" t="s">
        <v>33</v>
      </c>
    </row>
    <row r="2" s="1" customFormat="1" ht="16.5" customHeight="1" spans="1:10">
      <c r="A2" s="7" t="s">
        <v>17</v>
      </c>
      <c r="B2" s="8" t="s">
        <v>34</v>
      </c>
      <c r="C2" s="8" t="s">
        <v>35</v>
      </c>
      <c r="D2" s="7" t="s">
        <v>39</v>
      </c>
      <c r="E2" s="7" t="s">
        <v>40</v>
      </c>
      <c r="F2" s="8" t="s">
        <v>41</v>
      </c>
      <c r="G2" s="9">
        <v>0.03</v>
      </c>
      <c r="H2" s="10">
        <v>0.589</v>
      </c>
      <c r="I2" s="14">
        <f t="shared" ref="I2:I17" si="0">H2*G2</f>
        <v>0.01767</v>
      </c>
      <c r="J2" s="15">
        <v>45951</v>
      </c>
    </row>
    <row r="3" s="1" customFormat="1" ht="16.5" customHeight="1" spans="1:10">
      <c r="A3" s="11" t="s">
        <v>17</v>
      </c>
      <c r="B3" s="12" t="s">
        <v>34</v>
      </c>
      <c r="C3" s="12" t="s">
        <v>35</v>
      </c>
      <c r="D3" s="11" t="s">
        <v>42</v>
      </c>
      <c r="E3" s="11" t="s">
        <v>43</v>
      </c>
      <c r="F3" s="12" t="s">
        <v>41</v>
      </c>
      <c r="G3" s="13">
        <v>0.12</v>
      </c>
      <c r="H3" s="17">
        <v>0.2831858407</v>
      </c>
      <c r="I3" s="14">
        <f t="shared" si="0"/>
        <v>0.033982300884</v>
      </c>
      <c r="J3" s="16">
        <v>45951</v>
      </c>
    </row>
    <row r="4" s="1" customFormat="1" ht="16.5" customHeight="1" spans="1:10">
      <c r="A4" s="7" t="s">
        <v>17</v>
      </c>
      <c r="B4" s="8" t="s">
        <v>34</v>
      </c>
      <c r="C4" s="8" t="s">
        <v>35</v>
      </c>
      <c r="D4" s="7" t="s">
        <v>44</v>
      </c>
      <c r="E4" s="7" t="s">
        <v>45</v>
      </c>
      <c r="F4" s="8" t="s">
        <v>46</v>
      </c>
      <c r="G4" s="9">
        <v>1</v>
      </c>
      <c r="H4" s="10">
        <v>0.2655</v>
      </c>
      <c r="I4" s="14">
        <f t="shared" si="0"/>
        <v>0.2655</v>
      </c>
      <c r="J4" s="15">
        <v>45951</v>
      </c>
    </row>
    <row r="5" s="1" customFormat="1" ht="16.5" customHeight="1" spans="1:10">
      <c r="A5" s="11" t="s">
        <v>17</v>
      </c>
      <c r="B5" s="12" t="s">
        <v>34</v>
      </c>
      <c r="C5" s="12" t="s">
        <v>35</v>
      </c>
      <c r="D5" s="11" t="s">
        <v>47</v>
      </c>
      <c r="E5" s="11" t="s">
        <v>48</v>
      </c>
      <c r="F5" s="12" t="s">
        <v>49</v>
      </c>
      <c r="G5" s="13">
        <v>2</v>
      </c>
      <c r="H5" s="17">
        <v>0.09</v>
      </c>
      <c r="I5" s="14">
        <f t="shared" si="0"/>
        <v>0.18</v>
      </c>
      <c r="J5" s="16">
        <v>45951</v>
      </c>
    </row>
    <row r="6" s="1" customFormat="1" ht="16.5" customHeight="1" spans="1:10">
      <c r="A6" s="7" t="s">
        <v>17</v>
      </c>
      <c r="B6" s="8" t="s">
        <v>34</v>
      </c>
      <c r="C6" s="8" t="s">
        <v>35</v>
      </c>
      <c r="D6" s="7" t="s">
        <v>50</v>
      </c>
      <c r="E6" s="7" t="s">
        <v>51</v>
      </c>
      <c r="F6" s="8" t="s">
        <v>41</v>
      </c>
      <c r="G6" s="9">
        <v>1</v>
      </c>
      <c r="H6" s="10">
        <v>0.3</v>
      </c>
      <c r="I6" s="14">
        <f t="shared" si="0"/>
        <v>0.3</v>
      </c>
      <c r="J6" s="15">
        <v>45951</v>
      </c>
    </row>
    <row r="7" s="1" customFormat="1" ht="16.5" customHeight="1" spans="1:10">
      <c r="A7" s="11" t="s">
        <v>17</v>
      </c>
      <c r="B7" s="12" t="s">
        <v>34</v>
      </c>
      <c r="C7" s="12" t="s">
        <v>35</v>
      </c>
      <c r="D7" s="11" t="s">
        <v>54</v>
      </c>
      <c r="E7" s="11" t="s">
        <v>55</v>
      </c>
      <c r="F7" s="12" t="s">
        <v>41</v>
      </c>
      <c r="G7" s="13">
        <v>1</v>
      </c>
      <c r="H7" s="17">
        <v>0.779</v>
      </c>
      <c r="I7" s="14">
        <f t="shared" si="0"/>
        <v>0.779</v>
      </c>
      <c r="J7" s="16">
        <v>45951</v>
      </c>
    </row>
    <row r="8" s="1" customFormat="1" ht="16.5" customHeight="1" spans="1:10">
      <c r="A8" s="7" t="s">
        <v>17</v>
      </c>
      <c r="B8" s="8" t="s">
        <v>34</v>
      </c>
      <c r="C8" s="8" t="s">
        <v>35</v>
      </c>
      <c r="D8" s="7" t="s">
        <v>58</v>
      </c>
      <c r="E8" s="7" t="s">
        <v>59</v>
      </c>
      <c r="F8" s="8" t="s">
        <v>60</v>
      </c>
      <c r="G8" s="9">
        <v>0.68</v>
      </c>
      <c r="H8" s="10">
        <v>1.7257</v>
      </c>
      <c r="I8" s="14">
        <f t="shared" si="0"/>
        <v>1.173476</v>
      </c>
      <c r="J8" s="15">
        <v>45951</v>
      </c>
    </row>
    <row r="9" s="1" customFormat="1" ht="16.5" customHeight="1" spans="1:10">
      <c r="A9" s="11" t="s">
        <v>17</v>
      </c>
      <c r="B9" s="12" t="s">
        <v>34</v>
      </c>
      <c r="C9" s="12" t="s">
        <v>35</v>
      </c>
      <c r="D9" s="11" t="s">
        <v>61</v>
      </c>
      <c r="E9" s="11" t="s">
        <v>62</v>
      </c>
      <c r="F9" s="12" t="s">
        <v>63</v>
      </c>
      <c r="G9" s="13">
        <v>1.215</v>
      </c>
      <c r="H9" s="17">
        <v>1.6814</v>
      </c>
      <c r="I9" s="14">
        <f t="shared" si="0"/>
        <v>2.042901</v>
      </c>
      <c r="J9" s="16">
        <v>45951</v>
      </c>
    </row>
    <row r="10" s="1" customFormat="1" ht="16.5" customHeight="1" spans="1:10">
      <c r="A10" s="7" t="s">
        <v>17</v>
      </c>
      <c r="B10" s="8" t="s">
        <v>34</v>
      </c>
      <c r="C10" s="8" t="s">
        <v>35</v>
      </c>
      <c r="D10" s="7" t="s">
        <v>64</v>
      </c>
      <c r="E10" s="7" t="s">
        <v>65</v>
      </c>
      <c r="F10" s="8" t="s">
        <v>41</v>
      </c>
      <c r="G10" s="9">
        <v>1</v>
      </c>
      <c r="H10" s="10">
        <v>0.53</v>
      </c>
      <c r="I10" s="14">
        <f t="shared" si="0"/>
        <v>0.53</v>
      </c>
      <c r="J10" s="15">
        <v>45951</v>
      </c>
    </row>
    <row r="11" s="1" customFormat="1" ht="16.5" customHeight="1" spans="1:10">
      <c r="A11" s="11" t="s">
        <v>17</v>
      </c>
      <c r="B11" s="12" t="s">
        <v>34</v>
      </c>
      <c r="C11" s="12" t="s">
        <v>35</v>
      </c>
      <c r="D11" s="11" t="s">
        <v>66</v>
      </c>
      <c r="E11" s="11" t="s">
        <v>67</v>
      </c>
      <c r="F11" s="12" t="s">
        <v>41</v>
      </c>
      <c r="G11" s="13">
        <v>1</v>
      </c>
      <c r="H11" s="17">
        <v>0.79</v>
      </c>
      <c r="I11" s="14">
        <f t="shared" si="0"/>
        <v>0.79</v>
      </c>
      <c r="J11" s="16">
        <v>45951</v>
      </c>
    </row>
    <row r="12" s="1" customFormat="1" ht="16.5" customHeight="1" spans="1:10">
      <c r="A12" s="7" t="s">
        <v>17</v>
      </c>
      <c r="B12" s="8" t="s">
        <v>34</v>
      </c>
      <c r="C12" s="8" t="s">
        <v>35</v>
      </c>
      <c r="D12" s="7" t="s">
        <v>114</v>
      </c>
      <c r="E12" s="7" t="s">
        <v>115</v>
      </c>
      <c r="F12" s="8" t="s">
        <v>116</v>
      </c>
      <c r="G12" s="9">
        <v>1</v>
      </c>
      <c r="H12" s="10">
        <f>I36</f>
        <v>18.4177</v>
      </c>
      <c r="I12" s="14">
        <f t="shared" si="0"/>
        <v>18.4177</v>
      </c>
      <c r="J12" s="15">
        <v>45951</v>
      </c>
    </row>
    <row r="13" s="1" customFormat="1" ht="16.5" customHeight="1" spans="1:10">
      <c r="A13" s="11" t="s">
        <v>17</v>
      </c>
      <c r="B13" s="12" t="s">
        <v>34</v>
      </c>
      <c r="C13" s="12" t="s">
        <v>35</v>
      </c>
      <c r="D13" s="11" t="s">
        <v>68</v>
      </c>
      <c r="E13" s="11" t="s">
        <v>69</v>
      </c>
      <c r="F13" s="12" t="s">
        <v>70</v>
      </c>
      <c r="G13" s="13">
        <v>2</v>
      </c>
      <c r="H13" s="17">
        <v>0.1422</v>
      </c>
      <c r="I13" s="14">
        <f t="shared" si="0"/>
        <v>0.2844</v>
      </c>
      <c r="J13" s="16">
        <v>45951</v>
      </c>
    </row>
    <row r="14" s="1" customFormat="1" ht="16.5" customHeight="1" spans="1:10">
      <c r="A14" s="7" t="s">
        <v>17</v>
      </c>
      <c r="B14" s="8" t="s">
        <v>34</v>
      </c>
      <c r="C14" s="8" t="s">
        <v>35</v>
      </c>
      <c r="D14" s="7" t="s">
        <v>71</v>
      </c>
      <c r="E14" s="7" t="s">
        <v>72</v>
      </c>
      <c r="F14" s="8" t="s">
        <v>73</v>
      </c>
      <c r="G14" s="9">
        <v>0.02</v>
      </c>
      <c r="H14" s="10">
        <v>6.2128</v>
      </c>
      <c r="I14" s="14">
        <f t="shared" si="0"/>
        <v>0.124256</v>
      </c>
      <c r="J14" s="15">
        <v>45951</v>
      </c>
    </row>
    <row r="15" s="1" customFormat="1" ht="16.5" customHeight="1" spans="1:10">
      <c r="A15" s="11" t="s">
        <v>17</v>
      </c>
      <c r="B15" s="12" t="s">
        <v>34</v>
      </c>
      <c r="C15" s="12" t="s">
        <v>35</v>
      </c>
      <c r="D15" s="11" t="s">
        <v>74</v>
      </c>
      <c r="E15" s="11" t="s">
        <v>75</v>
      </c>
      <c r="F15" s="12" t="s">
        <v>76</v>
      </c>
      <c r="G15" s="13">
        <v>0.1</v>
      </c>
      <c r="H15" s="17">
        <v>0.4035</v>
      </c>
      <c r="I15" s="14">
        <f t="shared" si="0"/>
        <v>0.04035</v>
      </c>
      <c r="J15" s="16">
        <v>45951</v>
      </c>
    </row>
    <row r="16" s="1" customFormat="1" ht="16.5" customHeight="1" spans="1:10">
      <c r="A16" s="7" t="s">
        <v>17</v>
      </c>
      <c r="B16" s="8" t="s">
        <v>34</v>
      </c>
      <c r="C16" s="8" t="s">
        <v>35</v>
      </c>
      <c r="D16" s="7" t="s">
        <v>117</v>
      </c>
      <c r="E16" s="7" t="s">
        <v>118</v>
      </c>
      <c r="F16" s="8" t="s">
        <v>119</v>
      </c>
      <c r="G16" s="9">
        <v>1</v>
      </c>
      <c r="H16" s="10">
        <v>0.1862</v>
      </c>
      <c r="I16" s="14">
        <f t="shared" si="0"/>
        <v>0.1862</v>
      </c>
      <c r="J16" s="15">
        <v>45951</v>
      </c>
    </row>
    <row r="17" s="1" customFormat="1" ht="16.5" customHeight="1" spans="1:10">
      <c r="A17" s="11" t="s">
        <v>17</v>
      </c>
      <c r="B17" s="12" t="s">
        <v>34</v>
      </c>
      <c r="C17" s="12" t="s">
        <v>35</v>
      </c>
      <c r="D17" s="11" t="s">
        <v>120</v>
      </c>
      <c r="E17" s="11" t="s">
        <v>121</v>
      </c>
      <c r="F17" s="12" t="s">
        <v>122</v>
      </c>
      <c r="G17" s="13">
        <v>1</v>
      </c>
      <c r="H17" s="17">
        <v>0.36</v>
      </c>
      <c r="I17" s="14">
        <f t="shared" si="0"/>
        <v>0.36</v>
      </c>
      <c r="J17" s="16">
        <v>45951</v>
      </c>
    </row>
    <row r="18" s="2" customFormat="1" spans="8:9">
      <c r="H18" s="3"/>
      <c r="I18" s="3">
        <f>SUM(I2:I17)</f>
        <v>25.525435300884</v>
      </c>
    </row>
    <row r="20" s="1" customFormat="1" ht="12.5" spans="1:10">
      <c r="A20" s="4" t="s">
        <v>25</v>
      </c>
      <c r="B20" s="4" t="s">
        <v>26</v>
      </c>
      <c r="C20" s="4" t="s">
        <v>27</v>
      </c>
      <c r="D20" s="4" t="s">
        <v>28</v>
      </c>
      <c r="E20" s="4" t="s">
        <v>29</v>
      </c>
      <c r="F20" s="4" t="s">
        <v>29</v>
      </c>
      <c r="G20" s="5" t="s">
        <v>30</v>
      </c>
      <c r="H20" s="6" t="s">
        <v>31</v>
      </c>
      <c r="I20" s="6" t="s">
        <v>32</v>
      </c>
      <c r="J20" s="5" t="s">
        <v>33</v>
      </c>
    </row>
    <row r="21" s="1" customFormat="1" ht="16.5" customHeight="1" spans="1:10">
      <c r="A21" s="7" t="s">
        <v>114</v>
      </c>
      <c r="B21" s="8" t="s">
        <v>34</v>
      </c>
      <c r="C21" s="8" t="s">
        <v>35</v>
      </c>
      <c r="D21" s="7" t="s">
        <v>80</v>
      </c>
      <c r="E21" s="7" t="s">
        <v>81</v>
      </c>
      <c r="F21" s="8" t="s">
        <v>41</v>
      </c>
      <c r="G21" s="9">
        <v>3</v>
      </c>
      <c r="H21" s="10">
        <v>0.1327</v>
      </c>
      <c r="I21" s="14">
        <f t="shared" ref="I21:I35" si="1">H21*G21</f>
        <v>0.3981</v>
      </c>
      <c r="J21" s="15">
        <v>45594</v>
      </c>
    </row>
    <row r="22" s="1" customFormat="1" ht="16.5" customHeight="1" spans="1:10">
      <c r="A22" s="11" t="s">
        <v>114</v>
      </c>
      <c r="B22" s="12" t="s">
        <v>34</v>
      </c>
      <c r="C22" s="12" t="s">
        <v>35</v>
      </c>
      <c r="D22" s="11" t="s">
        <v>82</v>
      </c>
      <c r="E22" s="11" t="s">
        <v>83</v>
      </c>
      <c r="F22" s="12" t="s">
        <v>84</v>
      </c>
      <c r="G22" s="13">
        <v>1</v>
      </c>
      <c r="H22" s="17">
        <v>2.3894</v>
      </c>
      <c r="I22" s="14">
        <f t="shared" si="1"/>
        <v>2.3894</v>
      </c>
      <c r="J22" s="16">
        <v>45594</v>
      </c>
    </row>
    <row r="23" s="1" customFormat="1" ht="16.5" customHeight="1" spans="1:10">
      <c r="A23" s="7" t="s">
        <v>114</v>
      </c>
      <c r="B23" s="8" t="s">
        <v>34</v>
      </c>
      <c r="C23" s="8" t="s">
        <v>35</v>
      </c>
      <c r="D23" s="7" t="s">
        <v>85</v>
      </c>
      <c r="E23" s="7" t="s">
        <v>86</v>
      </c>
      <c r="F23" s="8" t="s">
        <v>41</v>
      </c>
      <c r="G23" s="9">
        <v>1</v>
      </c>
      <c r="H23" s="10">
        <v>1.23</v>
      </c>
      <c r="I23" s="14">
        <f t="shared" si="1"/>
        <v>1.23</v>
      </c>
      <c r="J23" s="15">
        <v>45594</v>
      </c>
    </row>
    <row r="24" s="1" customFormat="1" ht="16.5" customHeight="1" spans="1:10">
      <c r="A24" s="11" t="s">
        <v>114</v>
      </c>
      <c r="B24" s="12" t="s">
        <v>34</v>
      </c>
      <c r="C24" s="12" t="s">
        <v>35</v>
      </c>
      <c r="D24" s="11" t="s">
        <v>87</v>
      </c>
      <c r="E24" s="11" t="s">
        <v>88</v>
      </c>
      <c r="F24" s="12" t="s">
        <v>89</v>
      </c>
      <c r="G24" s="13">
        <v>1</v>
      </c>
      <c r="H24" s="17">
        <v>0.73</v>
      </c>
      <c r="I24" s="14">
        <f t="shared" si="1"/>
        <v>0.73</v>
      </c>
      <c r="J24" s="16">
        <v>45594</v>
      </c>
    </row>
    <row r="25" s="1" customFormat="1" ht="16.5" customHeight="1" spans="1:10">
      <c r="A25" s="7" t="s">
        <v>114</v>
      </c>
      <c r="B25" s="8" t="s">
        <v>34</v>
      </c>
      <c r="C25" s="8" t="s">
        <v>35</v>
      </c>
      <c r="D25" s="7" t="s">
        <v>90</v>
      </c>
      <c r="E25" s="7" t="s">
        <v>91</v>
      </c>
      <c r="F25" s="8" t="s">
        <v>92</v>
      </c>
      <c r="G25" s="9">
        <v>1</v>
      </c>
      <c r="H25" s="10">
        <v>0.72</v>
      </c>
      <c r="I25" s="14">
        <f t="shared" si="1"/>
        <v>0.72</v>
      </c>
      <c r="J25" s="15">
        <v>45594</v>
      </c>
    </row>
    <row r="26" s="1" customFormat="1" ht="16.5" customHeight="1" spans="1:10">
      <c r="A26" s="11" t="s">
        <v>114</v>
      </c>
      <c r="B26" s="12" t="s">
        <v>34</v>
      </c>
      <c r="C26" s="12" t="s">
        <v>35</v>
      </c>
      <c r="D26" s="11" t="s">
        <v>93</v>
      </c>
      <c r="E26" s="11" t="s">
        <v>94</v>
      </c>
      <c r="F26" s="12" t="s">
        <v>95</v>
      </c>
      <c r="G26" s="13">
        <v>1</v>
      </c>
      <c r="H26" s="17">
        <v>0.74</v>
      </c>
      <c r="I26" s="14">
        <f t="shared" si="1"/>
        <v>0.74</v>
      </c>
      <c r="J26" s="16">
        <v>45594</v>
      </c>
    </row>
    <row r="27" s="1" customFormat="1" ht="16.5" customHeight="1" spans="1:10">
      <c r="A27" s="7" t="s">
        <v>114</v>
      </c>
      <c r="B27" s="8" t="s">
        <v>34</v>
      </c>
      <c r="C27" s="8" t="s">
        <v>35</v>
      </c>
      <c r="D27" s="7" t="s">
        <v>100</v>
      </c>
      <c r="E27" s="7" t="s">
        <v>101</v>
      </c>
      <c r="F27" s="8" t="s">
        <v>102</v>
      </c>
      <c r="G27" s="9">
        <v>1</v>
      </c>
      <c r="H27" s="10">
        <v>0.31</v>
      </c>
      <c r="I27" s="14">
        <f t="shared" si="1"/>
        <v>0.31</v>
      </c>
      <c r="J27" s="15">
        <v>45594</v>
      </c>
    </row>
    <row r="28" s="1" customFormat="1" ht="16.5" customHeight="1" spans="1:10">
      <c r="A28" s="11" t="s">
        <v>114</v>
      </c>
      <c r="B28" s="12" t="s">
        <v>34</v>
      </c>
      <c r="C28" s="12" t="s">
        <v>35</v>
      </c>
      <c r="D28" s="11" t="s">
        <v>103</v>
      </c>
      <c r="E28" s="11" t="s">
        <v>104</v>
      </c>
      <c r="F28" s="12" t="s">
        <v>41</v>
      </c>
      <c r="G28" s="13">
        <v>2</v>
      </c>
      <c r="H28" s="17">
        <v>0.1204</v>
      </c>
      <c r="I28" s="14">
        <f t="shared" si="1"/>
        <v>0.2408</v>
      </c>
      <c r="J28" s="16">
        <v>45594</v>
      </c>
    </row>
    <row r="29" s="1" customFormat="1" ht="16.5" customHeight="1" spans="1:10">
      <c r="A29" s="7" t="s">
        <v>114</v>
      </c>
      <c r="B29" s="8" t="s">
        <v>34</v>
      </c>
      <c r="C29" s="8" t="s">
        <v>35</v>
      </c>
      <c r="D29" s="7" t="s">
        <v>105</v>
      </c>
      <c r="E29" s="7" t="s">
        <v>106</v>
      </c>
      <c r="F29" s="8" t="s">
        <v>41</v>
      </c>
      <c r="G29" s="9">
        <v>1</v>
      </c>
      <c r="H29" s="10">
        <v>0.26</v>
      </c>
      <c r="I29" s="14">
        <f t="shared" si="1"/>
        <v>0.26</v>
      </c>
      <c r="J29" s="15">
        <v>45594</v>
      </c>
    </row>
    <row r="30" s="1" customFormat="1" ht="16.5" customHeight="1" spans="1:10">
      <c r="A30" s="11" t="s">
        <v>114</v>
      </c>
      <c r="B30" s="12" t="s">
        <v>34</v>
      </c>
      <c r="C30" s="12" t="s">
        <v>35</v>
      </c>
      <c r="D30" s="11" t="s">
        <v>107</v>
      </c>
      <c r="E30" s="11" t="s">
        <v>108</v>
      </c>
      <c r="F30" s="12" t="s">
        <v>41</v>
      </c>
      <c r="G30" s="13">
        <v>1</v>
      </c>
      <c r="H30" s="17">
        <v>0.22</v>
      </c>
      <c r="I30" s="14">
        <f t="shared" si="1"/>
        <v>0.22</v>
      </c>
      <c r="J30" s="16">
        <v>45594</v>
      </c>
    </row>
    <row r="31" s="1" customFormat="1" ht="16.5" customHeight="1" spans="1:10">
      <c r="A31" s="7" t="s">
        <v>114</v>
      </c>
      <c r="B31" s="8" t="s">
        <v>34</v>
      </c>
      <c r="C31" s="8" t="s">
        <v>35</v>
      </c>
      <c r="D31" s="7" t="s">
        <v>109</v>
      </c>
      <c r="E31" s="7" t="s">
        <v>110</v>
      </c>
      <c r="F31" s="8" t="s">
        <v>41</v>
      </c>
      <c r="G31" s="9">
        <v>2</v>
      </c>
      <c r="H31" s="10">
        <v>0.15</v>
      </c>
      <c r="I31" s="14">
        <f t="shared" si="1"/>
        <v>0.3</v>
      </c>
      <c r="J31" s="15">
        <v>45594</v>
      </c>
    </row>
    <row r="32" s="1" customFormat="1" ht="16.5" customHeight="1" spans="1:10">
      <c r="A32" s="11" t="s">
        <v>114</v>
      </c>
      <c r="B32" s="12" t="s">
        <v>34</v>
      </c>
      <c r="C32" s="12" t="s">
        <v>35</v>
      </c>
      <c r="D32" s="11" t="s">
        <v>111</v>
      </c>
      <c r="E32" s="11" t="s">
        <v>112</v>
      </c>
      <c r="F32" s="12" t="s">
        <v>113</v>
      </c>
      <c r="G32" s="13">
        <v>2</v>
      </c>
      <c r="H32" s="17">
        <v>2.1947</v>
      </c>
      <c r="I32" s="14">
        <f t="shared" si="1"/>
        <v>4.3894</v>
      </c>
      <c r="J32" s="16">
        <v>45594</v>
      </c>
    </row>
    <row r="33" s="1" customFormat="1" ht="16.5" customHeight="1" spans="1:10">
      <c r="A33" s="7" t="s">
        <v>114</v>
      </c>
      <c r="B33" s="8" t="s">
        <v>34</v>
      </c>
      <c r="C33" s="8" t="s">
        <v>35</v>
      </c>
      <c r="D33" s="7" t="s">
        <v>123</v>
      </c>
      <c r="E33" s="7" t="s">
        <v>99</v>
      </c>
      <c r="F33" s="8" t="s">
        <v>124</v>
      </c>
      <c r="G33" s="9">
        <v>1</v>
      </c>
      <c r="H33" s="10">
        <v>1.04</v>
      </c>
      <c r="I33" s="14">
        <f t="shared" si="1"/>
        <v>1.04</v>
      </c>
      <c r="J33" s="15">
        <v>45594</v>
      </c>
    </row>
    <row r="34" s="1" customFormat="1" ht="16.5" customHeight="1" spans="1:10">
      <c r="A34" s="11" t="s">
        <v>114</v>
      </c>
      <c r="B34" s="12" t="s">
        <v>34</v>
      </c>
      <c r="C34" s="12" t="s">
        <v>35</v>
      </c>
      <c r="D34" s="11" t="s">
        <v>125</v>
      </c>
      <c r="E34" s="11" t="s">
        <v>126</v>
      </c>
      <c r="F34" s="12" t="s">
        <v>41</v>
      </c>
      <c r="G34" s="13">
        <v>1</v>
      </c>
      <c r="H34" s="17">
        <v>2.65</v>
      </c>
      <c r="I34" s="14">
        <f t="shared" si="1"/>
        <v>2.65</v>
      </c>
      <c r="J34" s="16">
        <v>45594</v>
      </c>
    </row>
    <row r="35" s="1" customFormat="1" ht="16.5" customHeight="1" spans="1:10">
      <c r="A35" s="7" t="s">
        <v>114</v>
      </c>
      <c r="B35" s="8" t="s">
        <v>34</v>
      </c>
      <c r="C35" s="8" t="s">
        <v>35</v>
      </c>
      <c r="D35" s="7" t="s">
        <v>127</v>
      </c>
      <c r="E35" s="7" t="s">
        <v>116</v>
      </c>
      <c r="F35" s="8" t="s">
        <v>41</v>
      </c>
      <c r="G35" s="9">
        <v>1</v>
      </c>
      <c r="H35" s="10">
        <v>2.8</v>
      </c>
      <c r="I35" s="14">
        <f t="shared" si="1"/>
        <v>2.8</v>
      </c>
      <c r="J35" s="15">
        <v>45895</v>
      </c>
    </row>
    <row r="36" s="2" customFormat="1" spans="8:9">
      <c r="H36" s="3"/>
      <c r="I36" s="3">
        <f>SUM(I21:I35)</f>
        <v>18.4177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G27" sqref="G27"/>
    </sheetView>
  </sheetViews>
  <sheetFormatPr defaultColWidth="8.72727272727273" defaultRowHeight="14"/>
  <cols>
    <col min="1" max="1" width="11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12.5" spans="1:10">
      <c r="A1" s="4" t="s">
        <v>25</v>
      </c>
      <c r="B1" s="4" t="s">
        <v>26</v>
      </c>
      <c r="C1" s="4" t="s">
        <v>27</v>
      </c>
      <c r="D1" s="4" t="s">
        <v>28</v>
      </c>
      <c r="E1" s="4" t="s">
        <v>29</v>
      </c>
      <c r="F1" s="4" t="s">
        <v>29</v>
      </c>
      <c r="G1" s="5" t="s">
        <v>30</v>
      </c>
      <c r="H1" s="6" t="s">
        <v>31</v>
      </c>
      <c r="I1" s="6" t="s">
        <v>32</v>
      </c>
      <c r="J1" s="5" t="s">
        <v>33</v>
      </c>
    </row>
    <row r="2" s="1" customFormat="1" ht="16.5" customHeight="1" spans="1:10">
      <c r="A2" s="7" t="s">
        <v>18</v>
      </c>
      <c r="B2" s="8" t="s">
        <v>34</v>
      </c>
      <c r="C2" s="8" t="s">
        <v>35</v>
      </c>
      <c r="D2" s="7" t="s">
        <v>39</v>
      </c>
      <c r="E2" s="7" t="s">
        <v>40</v>
      </c>
      <c r="F2" s="8" t="s">
        <v>41</v>
      </c>
      <c r="G2" s="9">
        <v>0.03</v>
      </c>
      <c r="H2" s="10">
        <f>VLOOKUP(D:D,[2]SHT0014169L!D:H,5,0)</f>
        <v>0.589</v>
      </c>
      <c r="I2" s="14">
        <f t="shared" ref="I2:I17" si="0">H2*G2</f>
        <v>0.01767</v>
      </c>
      <c r="J2" s="15">
        <v>45953</v>
      </c>
    </row>
    <row r="3" s="1" customFormat="1" ht="16.5" customHeight="1" spans="1:10">
      <c r="A3" s="11" t="s">
        <v>18</v>
      </c>
      <c r="B3" s="12" t="s">
        <v>34</v>
      </c>
      <c r="C3" s="12" t="s">
        <v>35</v>
      </c>
      <c r="D3" s="11" t="s">
        <v>42</v>
      </c>
      <c r="E3" s="11" t="s">
        <v>43</v>
      </c>
      <c r="F3" s="12" t="s">
        <v>41</v>
      </c>
      <c r="G3" s="13">
        <v>0.12</v>
      </c>
      <c r="H3" s="10">
        <f>VLOOKUP(D:D,[2]SHT0014169L!D:H,5,0)</f>
        <v>0.2831858407</v>
      </c>
      <c r="I3" s="14">
        <f t="shared" si="0"/>
        <v>0.033982300884</v>
      </c>
      <c r="J3" s="16">
        <v>45953</v>
      </c>
    </row>
    <row r="4" s="1" customFormat="1" ht="16.5" customHeight="1" spans="1:10">
      <c r="A4" s="7" t="s">
        <v>18</v>
      </c>
      <c r="B4" s="8" t="s">
        <v>34</v>
      </c>
      <c r="C4" s="8" t="s">
        <v>35</v>
      </c>
      <c r="D4" s="7" t="s">
        <v>44</v>
      </c>
      <c r="E4" s="7" t="s">
        <v>45</v>
      </c>
      <c r="F4" s="8" t="s">
        <v>46</v>
      </c>
      <c r="G4" s="9">
        <v>1</v>
      </c>
      <c r="H4" s="10">
        <f>VLOOKUP(D:D,[2]SHT0014169L!D:H,5,0)</f>
        <v>0.2655</v>
      </c>
      <c r="I4" s="14">
        <f t="shared" si="0"/>
        <v>0.2655</v>
      </c>
      <c r="J4" s="15">
        <v>45953</v>
      </c>
    </row>
    <row r="5" s="1" customFormat="1" ht="16.5" customHeight="1" spans="1:10">
      <c r="A5" s="11" t="s">
        <v>18</v>
      </c>
      <c r="B5" s="12" t="s">
        <v>34</v>
      </c>
      <c r="C5" s="12" t="s">
        <v>35</v>
      </c>
      <c r="D5" s="11" t="s">
        <v>47</v>
      </c>
      <c r="E5" s="11" t="s">
        <v>48</v>
      </c>
      <c r="F5" s="12" t="s">
        <v>49</v>
      </c>
      <c r="G5" s="13">
        <v>2</v>
      </c>
      <c r="H5" s="10">
        <f>VLOOKUP(D:D,[2]SHT0014169L!D:H,5,0)</f>
        <v>0.09</v>
      </c>
      <c r="I5" s="14">
        <f t="shared" si="0"/>
        <v>0.18</v>
      </c>
      <c r="J5" s="16">
        <v>45953</v>
      </c>
    </row>
    <row r="6" s="1" customFormat="1" ht="16.5" customHeight="1" spans="1:10">
      <c r="A6" s="7" t="s">
        <v>18</v>
      </c>
      <c r="B6" s="8" t="s">
        <v>34</v>
      </c>
      <c r="C6" s="8" t="s">
        <v>35</v>
      </c>
      <c r="D6" s="7" t="s">
        <v>50</v>
      </c>
      <c r="E6" s="7" t="s">
        <v>51</v>
      </c>
      <c r="F6" s="8" t="s">
        <v>41</v>
      </c>
      <c r="G6" s="9">
        <v>1</v>
      </c>
      <c r="H6" s="10">
        <f>VLOOKUP(D:D,[2]SHT0014169L!D:H,5,0)</f>
        <v>0.3</v>
      </c>
      <c r="I6" s="14">
        <f t="shared" si="0"/>
        <v>0.3</v>
      </c>
      <c r="J6" s="15">
        <v>45953</v>
      </c>
    </row>
    <row r="7" s="1" customFormat="1" ht="16.5" customHeight="1" spans="1:10">
      <c r="A7" s="11" t="s">
        <v>18</v>
      </c>
      <c r="B7" s="12" t="s">
        <v>34</v>
      </c>
      <c r="C7" s="12" t="s">
        <v>35</v>
      </c>
      <c r="D7" s="11" t="s">
        <v>54</v>
      </c>
      <c r="E7" s="11" t="s">
        <v>55</v>
      </c>
      <c r="F7" s="12" t="s">
        <v>41</v>
      </c>
      <c r="G7" s="13">
        <v>1</v>
      </c>
      <c r="H7" s="10">
        <f>VLOOKUP(D:D,[2]SHT0014169L!D:H,5,0)</f>
        <v>0.779</v>
      </c>
      <c r="I7" s="14">
        <f t="shared" si="0"/>
        <v>0.779</v>
      </c>
      <c r="J7" s="16">
        <v>45953</v>
      </c>
    </row>
    <row r="8" s="1" customFormat="1" ht="16.5" customHeight="1" spans="1:10">
      <c r="A8" s="7" t="s">
        <v>18</v>
      </c>
      <c r="B8" s="8" t="s">
        <v>34</v>
      </c>
      <c r="C8" s="8" t="s">
        <v>35</v>
      </c>
      <c r="D8" s="7" t="s">
        <v>58</v>
      </c>
      <c r="E8" s="7" t="s">
        <v>59</v>
      </c>
      <c r="F8" s="8" t="s">
        <v>60</v>
      </c>
      <c r="G8" s="9">
        <v>0.68</v>
      </c>
      <c r="H8" s="10">
        <f>VLOOKUP(D:D,[2]SHT0014169L!D:H,5,0)</f>
        <v>1.7257</v>
      </c>
      <c r="I8" s="14">
        <f t="shared" si="0"/>
        <v>1.173476</v>
      </c>
      <c r="J8" s="15">
        <v>45953</v>
      </c>
    </row>
    <row r="9" s="1" customFormat="1" ht="16.5" customHeight="1" spans="1:10">
      <c r="A9" s="11" t="s">
        <v>18</v>
      </c>
      <c r="B9" s="12" t="s">
        <v>34</v>
      </c>
      <c r="C9" s="12" t="s">
        <v>35</v>
      </c>
      <c r="D9" s="11" t="s">
        <v>61</v>
      </c>
      <c r="E9" s="11" t="s">
        <v>62</v>
      </c>
      <c r="F9" s="12" t="s">
        <v>63</v>
      </c>
      <c r="G9" s="13">
        <v>1.345</v>
      </c>
      <c r="H9" s="10">
        <f>VLOOKUP(D:D,[2]SHT0014169L!D:H,5,0)</f>
        <v>1.6814</v>
      </c>
      <c r="I9" s="14">
        <f t="shared" si="0"/>
        <v>2.261483</v>
      </c>
      <c r="J9" s="16">
        <v>45953</v>
      </c>
    </row>
    <row r="10" s="1" customFormat="1" ht="16.5" customHeight="1" spans="1:10">
      <c r="A10" s="7" t="s">
        <v>18</v>
      </c>
      <c r="B10" s="8" t="s">
        <v>34</v>
      </c>
      <c r="C10" s="8" t="s">
        <v>35</v>
      </c>
      <c r="D10" s="7" t="s">
        <v>64</v>
      </c>
      <c r="E10" s="7" t="s">
        <v>65</v>
      </c>
      <c r="F10" s="8" t="s">
        <v>41</v>
      </c>
      <c r="G10" s="9">
        <v>1</v>
      </c>
      <c r="H10" s="10">
        <f>VLOOKUP(D:D,[2]SHT0014169L!D:H,5,0)</f>
        <v>0.53</v>
      </c>
      <c r="I10" s="14">
        <f t="shared" si="0"/>
        <v>0.53</v>
      </c>
      <c r="J10" s="15">
        <v>45953</v>
      </c>
    </row>
    <row r="11" s="1" customFormat="1" ht="16.5" customHeight="1" spans="1:10">
      <c r="A11" s="11" t="s">
        <v>18</v>
      </c>
      <c r="B11" s="12" t="s">
        <v>34</v>
      </c>
      <c r="C11" s="12" t="s">
        <v>35</v>
      </c>
      <c r="D11" s="11" t="s">
        <v>66</v>
      </c>
      <c r="E11" s="11" t="s">
        <v>67</v>
      </c>
      <c r="F11" s="12" t="s">
        <v>41</v>
      </c>
      <c r="G11" s="13">
        <v>1</v>
      </c>
      <c r="H11" s="10">
        <f>VLOOKUP(D:D,[2]SHT0014169L!D:H,5,0)</f>
        <v>0.79</v>
      </c>
      <c r="I11" s="14">
        <f t="shared" si="0"/>
        <v>0.79</v>
      </c>
      <c r="J11" s="16">
        <v>45953</v>
      </c>
    </row>
    <row r="12" s="1" customFormat="1" ht="16.5" customHeight="1" spans="1:10">
      <c r="A12" s="7" t="s">
        <v>18</v>
      </c>
      <c r="B12" s="8" t="s">
        <v>34</v>
      </c>
      <c r="C12" s="8" t="s">
        <v>35</v>
      </c>
      <c r="D12" s="7" t="s">
        <v>114</v>
      </c>
      <c r="E12" s="7" t="s">
        <v>115</v>
      </c>
      <c r="F12" s="8" t="s">
        <v>116</v>
      </c>
      <c r="G12" s="9">
        <v>1</v>
      </c>
      <c r="H12" s="10">
        <f>VLOOKUP(D:D,[2]SHT0014169L!D:H,5,0)</f>
        <v>18.4177</v>
      </c>
      <c r="I12" s="14">
        <f t="shared" si="0"/>
        <v>18.4177</v>
      </c>
      <c r="J12" s="15">
        <v>45953</v>
      </c>
    </row>
    <row r="13" s="1" customFormat="1" ht="16.5" customHeight="1" spans="1:10">
      <c r="A13" s="11" t="s">
        <v>18</v>
      </c>
      <c r="B13" s="12" t="s">
        <v>34</v>
      </c>
      <c r="C13" s="12" t="s">
        <v>35</v>
      </c>
      <c r="D13" s="11" t="s">
        <v>68</v>
      </c>
      <c r="E13" s="11" t="s">
        <v>69</v>
      </c>
      <c r="F13" s="12" t="s">
        <v>70</v>
      </c>
      <c r="G13" s="13">
        <v>2</v>
      </c>
      <c r="H13" s="10">
        <f>VLOOKUP(D:D,[2]SHT0014169L!D:H,5,0)</f>
        <v>0.1422</v>
      </c>
      <c r="I13" s="14">
        <f t="shared" si="0"/>
        <v>0.2844</v>
      </c>
      <c r="J13" s="16">
        <v>45953</v>
      </c>
    </row>
    <row r="14" s="1" customFormat="1" ht="16.5" customHeight="1" spans="1:10">
      <c r="A14" s="7" t="s">
        <v>18</v>
      </c>
      <c r="B14" s="8" t="s">
        <v>34</v>
      </c>
      <c r="C14" s="8" t="s">
        <v>35</v>
      </c>
      <c r="D14" s="7" t="s">
        <v>71</v>
      </c>
      <c r="E14" s="7" t="s">
        <v>72</v>
      </c>
      <c r="F14" s="8" t="s">
        <v>73</v>
      </c>
      <c r="G14" s="9">
        <v>0.02</v>
      </c>
      <c r="H14" s="10">
        <f>VLOOKUP(D:D,[2]SHT0014169L!D:H,5,0)</f>
        <v>6.2128</v>
      </c>
      <c r="I14" s="14">
        <f t="shared" si="0"/>
        <v>0.124256</v>
      </c>
      <c r="J14" s="15">
        <v>45953</v>
      </c>
    </row>
    <row r="15" s="1" customFormat="1" ht="16.5" customHeight="1" spans="1:10">
      <c r="A15" s="11" t="s">
        <v>18</v>
      </c>
      <c r="B15" s="12" t="s">
        <v>34</v>
      </c>
      <c r="C15" s="12" t="s">
        <v>35</v>
      </c>
      <c r="D15" s="11" t="s">
        <v>74</v>
      </c>
      <c r="E15" s="11" t="s">
        <v>75</v>
      </c>
      <c r="F15" s="12" t="s">
        <v>76</v>
      </c>
      <c r="G15" s="13">
        <v>0.1</v>
      </c>
      <c r="H15" s="10">
        <f>VLOOKUP(D:D,[2]SHT0014169L!D:H,5,0)</f>
        <v>0.4035</v>
      </c>
      <c r="I15" s="14">
        <f t="shared" si="0"/>
        <v>0.04035</v>
      </c>
      <c r="J15" s="16">
        <v>45953</v>
      </c>
    </row>
    <row r="16" s="1" customFormat="1" ht="16.5" customHeight="1" spans="1:10">
      <c r="A16" s="7" t="s">
        <v>18</v>
      </c>
      <c r="B16" s="8" t="s">
        <v>34</v>
      </c>
      <c r="C16" s="8" t="s">
        <v>35</v>
      </c>
      <c r="D16" s="7" t="s">
        <v>117</v>
      </c>
      <c r="E16" s="7" t="s">
        <v>118</v>
      </c>
      <c r="F16" s="8" t="s">
        <v>119</v>
      </c>
      <c r="G16" s="9">
        <v>1</v>
      </c>
      <c r="H16" s="10">
        <f>VLOOKUP(D:D,[2]SHT0014169L!D:H,5,0)</f>
        <v>0.1862</v>
      </c>
      <c r="I16" s="14">
        <f t="shared" si="0"/>
        <v>0.1862</v>
      </c>
      <c r="J16" s="15">
        <v>45953</v>
      </c>
    </row>
    <row r="17" s="1" customFormat="1" ht="16.5" customHeight="1" spans="1:10">
      <c r="A17" s="11" t="s">
        <v>18</v>
      </c>
      <c r="B17" s="12" t="s">
        <v>34</v>
      </c>
      <c r="C17" s="12" t="s">
        <v>35</v>
      </c>
      <c r="D17" s="11" t="s">
        <v>120</v>
      </c>
      <c r="E17" s="11" t="s">
        <v>121</v>
      </c>
      <c r="F17" s="12" t="s">
        <v>122</v>
      </c>
      <c r="G17" s="13">
        <v>1</v>
      </c>
      <c r="H17" s="10">
        <f>VLOOKUP(D:D,[2]SHT0014169L!D:H,5,0)</f>
        <v>0.36</v>
      </c>
      <c r="I17" s="14">
        <f t="shared" si="0"/>
        <v>0.36</v>
      </c>
      <c r="J17" s="16">
        <v>45953</v>
      </c>
    </row>
    <row r="18" s="2" customFormat="1" spans="8:9">
      <c r="H18" s="3"/>
      <c r="I18" s="3">
        <f>SUM(I2:I17)</f>
        <v>25.744017300884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G28" sqref="G28"/>
    </sheetView>
  </sheetViews>
  <sheetFormatPr defaultColWidth="8.72727272727273" defaultRowHeight="14"/>
  <cols>
    <col min="1" max="1" width="11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12.5" spans="1:10">
      <c r="A1" s="4" t="s">
        <v>25</v>
      </c>
      <c r="B1" s="4" t="s">
        <v>26</v>
      </c>
      <c r="C1" s="4" t="s">
        <v>27</v>
      </c>
      <c r="D1" s="4" t="s">
        <v>28</v>
      </c>
      <c r="E1" s="4" t="s">
        <v>29</v>
      </c>
      <c r="F1" s="4" t="s">
        <v>29</v>
      </c>
      <c r="G1" s="5" t="s">
        <v>30</v>
      </c>
      <c r="H1" s="6" t="s">
        <v>31</v>
      </c>
      <c r="I1" s="6" t="s">
        <v>32</v>
      </c>
      <c r="J1" s="5" t="s">
        <v>33</v>
      </c>
    </row>
    <row r="2" s="1" customFormat="1" ht="16.5" customHeight="1" spans="1:10">
      <c r="A2" s="7" t="s">
        <v>19</v>
      </c>
      <c r="B2" s="8" t="s">
        <v>34</v>
      </c>
      <c r="C2" s="8" t="s">
        <v>35</v>
      </c>
      <c r="D2" s="7" t="s">
        <v>39</v>
      </c>
      <c r="E2" s="7" t="s">
        <v>40</v>
      </c>
      <c r="F2" s="8" t="s">
        <v>41</v>
      </c>
      <c r="G2" s="9">
        <v>0.05</v>
      </c>
      <c r="H2" s="10">
        <f>VLOOKUP(D:D,[2]SHT0014722L!D:H,5,0)</f>
        <v>0.589</v>
      </c>
      <c r="I2" s="14">
        <f t="shared" ref="I2:I16" si="0">H2*G2</f>
        <v>0.02945</v>
      </c>
      <c r="J2" s="15">
        <v>45950</v>
      </c>
    </row>
    <row r="3" s="1" customFormat="1" ht="16.5" customHeight="1" spans="1:10">
      <c r="A3" s="11" t="s">
        <v>19</v>
      </c>
      <c r="B3" s="12" t="s">
        <v>34</v>
      </c>
      <c r="C3" s="12" t="s">
        <v>35</v>
      </c>
      <c r="D3" s="11" t="s">
        <v>42</v>
      </c>
      <c r="E3" s="11" t="s">
        <v>43</v>
      </c>
      <c r="F3" s="12" t="s">
        <v>41</v>
      </c>
      <c r="G3" s="13">
        <v>0.12</v>
      </c>
      <c r="H3" s="10">
        <f>VLOOKUP(D:D,[2]SHT0014722L!D:H,5,0)</f>
        <v>0.2831858407</v>
      </c>
      <c r="I3" s="14">
        <f t="shared" si="0"/>
        <v>0.033982300884</v>
      </c>
      <c r="J3" s="16">
        <v>45950</v>
      </c>
    </row>
    <row r="4" s="1" customFormat="1" ht="16.5" customHeight="1" spans="1:10">
      <c r="A4" s="7" t="s">
        <v>19</v>
      </c>
      <c r="B4" s="8" t="s">
        <v>34</v>
      </c>
      <c r="C4" s="8" t="s">
        <v>35</v>
      </c>
      <c r="D4" s="7" t="s">
        <v>47</v>
      </c>
      <c r="E4" s="7" t="s">
        <v>48</v>
      </c>
      <c r="F4" s="8" t="s">
        <v>49</v>
      </c>
      <c r="G4" s="9">
        <v>1</v>
      </c>
      <c r="H4" s="10">
        <f>VLOOKUP(D:D,[2]SHT0014722L!D:H,5,0)</f>
        <v>0.09</v>
      </c>
      <c r="I4" s="14">
        <f t="shared" si="0"/>
        <v>0.09</v>
      </c>
      <c r="J4" s="15">
        <v>45950</v>
      </c>
    </row>
    <row r="5" s="1" customFormat="1" ht="16.5" customHeight="1" spans="1:10">
      <c r="A5" s="11" t="s">
        <v>19</v>
      </c>
      <c r="B5" s="12" t="s">
        <v>34</v>
      </c>
      <c r="C5" s="12" t="s">
        <v>35</v>
      </c>
      <c r="D5" s="11" t="s">
        <v>50</v>
      </c>
      <c r="E5" s="11" t="s">
        <v>51</v>
      </c>
      <c r="F5" s="12" t="s">
        <v>41</v>
      </c>
      <c r="G5" s="13">
        <v>1</v>
      </c>
      <c r="H5" s="10">
        <f>VLOOKUP(D:D,[2]SHT0014722L!D:H,5,0)</f>
        <v>0.3</v>
      </c>
      <c r="I5" s="14">
        <f t="shared" si="0"/>
        <v>0.3</v>
      </c>
      <c r="J5" s="16">
        <v>45950</v>
      </c>
    </row>
    <row r="6" s="1" customFormat="1" ht="16.5" customHeight="1" spans="1:10">
      <c r="A6" s="7" t="s">
        <v>19</v>
      </c>
      <c r="B6" s="8" t="s">
        <v>34</v>
      </c>
      <c r="C6" s="8" t="s">
        <v>35</v>
      </c>
      <c r="D6" s="7" t="s">
        <v>54</v>
      </c>
      <c r="E6" s="7" t="s">
        <v>55</v>
      </c>
      <c r="F6" s="8" t="s">
        <v>41</v>
      </c>
      <c r="G6" s="9">
        <v>1</v>
      </c>
      <c r="H6" s="10">
        <f>VLOOKUP(D:D,[2]SHT0014722L!D:H,5,0)</f>
        <v>0.779</v>
      </c>
      <c r="I6" s="14">
        <f t="shared" si="0"/>
        <v>0.779</v>
      </c>
      <c r="J6" s="15">
        <v>45950</v>
      </c>
    </row>
    <row r="7" s="1" customFormat="1" ht="16.5" customHeight="1" spans="1:10">
      <c r="A7" s="11" t="s">
        <v>19</v>
      </c>
      <c r="B7" s="12" t="s">
        <v>34</v>
      </c>
      <c r="C7" s="12" t="s">
        <v>35</v>
      </c>
      <c r="D7" s="11" t="s">
        <v>56</v>
      </c>
      <c r="E7" s="11" t="s">
        <v>57</v>
      </c>
      <c r="F7" s="12" t="s">
        <v>41</v>
      </c>
      <c r="G7" s="13">
        <v>1</v>
      </c>
      <c r="H7" s="10">
        <v>0.2</v>
      </c>
      <c r="I7" s="14">
        <f t="shared" si="0"/>
        <v>0.2</v>
      </c>
      <c r="J7" s="16">
        <v>45950</v>
      </c>
    </row>
    <row r="8" s="1" customFormat="1" ht="16.5" customHeight="1" spans="1:10">
      <c r="A8" s="7" t="s">
        <v>19</v>
      </c>
      <c r="B8" s="8" t="s">
        <v>34</v>
      </c>
      <c r="C8" s="8" t="s">
        <v>35</v>
      </c>
      <c r="D8" s="7" t="s">
        <v>58</v>
      </c>
      <c r="E8" s="7" t="s">
        <v>59</v>
      </c>
      <c r="F8" s="8" t="s">
        <v>60</v>
      </c>
      <c r="G8" s="9">
        <v>0.25</v>
      </c>
      <c r="H8" s="10">
        <f>VLOOKUP(D:D,[2]SHT0014722L!D:H,5,0)</f>
        <v>1.7257</v>
      </c>
      <c r="I8" s="14">
        <f t="shared" si="0"/>
        <v>0.431425</v>
      </c>
      <c r="J8" s="15">
        <v>45950</v>
      </c>
    </row>
    <row r="9" s="1" customFormat="1" ht="16.5" customHeight="1" spans="1:10">
      <c r="A9" s="11" t="s">
        <v>19</v>
      </c>
      <c r="B9" s="12" t="s">
        <v>34</v>
      </c>
      <c r="C9" s="12" t="s">
        <v>35</v>
      </c>
      <c r="D9" s="11" t="s">
        <v>61</v>
      </c>
      <c r="E9" s="11" t="s">
        <v>62</v>
      </c>
      <c r="F9" s="12" t="s">
        <v>63</v>
      </c>
      <c r="G9" s="13">
        <v>0.72</v>
      </c>
      <c r="H9" s="10">
        <f>VLOOKUP(D:D,[2]SHT0014722L!D:H,5,0)</f>
        <v>1.6814</v>
      </c>
      <c r="I9" s="14">
        <f t="shared" si="0"/>
        <v>1.210608</v>
      </c>
      <c r="J9" s="16">
        <v>45950</v>
      </c>
    </row>
    <row r="10" s="1" customFormat="1" ht="16.5" customHeight="1" spans="1:10">
      <c r="A10" s="7" t="s">
        <v>19</v>
      </c>
      <c r="B10" s="8" t="s">
        <v>34</v>
      </c>
      <c r="C10" s="8" t="s">
        <v>35</v>
      </c>
      <c r="D10" s="7" t="s">
        <v>64</v>
      </c>
      <c r="E10" s="7" t="s">
        <v>65</v>
      </c>
      <c r="F10" s="8" t="s">
        <v>41</v>
      </c>
      <c r="G10" s="9">
        <v>1</v>
      </c>
      <c r="H10" s="10">
        <f>VLOOKUP(D:D,[2]SHT0014722L!D:H,5,0)</f>
        <v>0.53</v>
      </c>
      <c r="I10" s="14">
        <f t="shared" si="0"/>
        <v>0.53</v>
      </c>
      <c r="J10" s="15">
        <v>45950</v>
      </c>
    </row>
    <row r="11" s="1" customFormat="1" ht="16.5" customHeight="1" spans="1:10">
      <c r="A11" s="11" t="s">
        <v>19</v>
      </c>
      <c r="B11" s="12" t="s">
        <v>34</v>
      </c>
      <c r="C11" s="12" t="s">
        <v>35</v>
      </c>
      <c r="D11" s="11" t="s">
        <v>66</v>
      </c>
      <c r="E11" s="11" t="s">
        <v>67</v>
      </c>
      <c r="F11" s="12" t="s">
        <v>41</v>
      </c>
      <c r="G11" s="13">
        <v>1</v>
      </c>
      <c r="H11" s="10">
        <f>VLOOKUP(D:D,[2]SHT0014722L!D:H,5,0)</f>
        <v>0.79</v>
      </c>
      <c r="I11" s="14">
        <f t="shared" si="0"/>
        <v>0.79</v>
      </c>
      <c r="J11" s="16">
        <v>45950</v>
      </c>
    </row>
    <row r="12" s="1" customFormat="1" ht="16.5" customHeight="1" spans="1:10">
      <c r="A12" s="7" t="s">
        <v>19</v>
      </c>
      <c r="B12" s="8" t="s">
        <v>34</v>
      </c>
      <c r="C12" s="8" t="s">
        <v>35</v>
      </c>
      <c r="D12" s="7" t="s">
        <v>114</v>
      </c>
      <c r="E12" s="7" t="s">
        <v>115</v>
      </c>
      <c r="F12" s="8" t="s">
        <v>116</v>
      </c>
      <c r="G12" s="9">
        <v>1</v>
      </c>
      <c r="H12" s="10">
        <f>VLOOKUP(D:D,[2]SHT0014722L!D:H,5,0)</f>
        <v>18.4177</v>
      </c>
      <c r="I12" s="14">
        <f t="shared" si="0"/>
        <v>18.4177</v>
      </c>
      <c r="J12" s="15">
        <v>45950</v>
      </c>
    </row>
    <row r="13" s="1" customFormat="1" ht="16.5" customHeight="1" spans="1:10">
      <c r="A13" s="11" t="s">
        <v>19</v>
      </c>
      <c r="B13" s="12" t="s">
        <v>34</v>
      </c>
      <c r="C13" s="12" t="s">
        <v>35</v>
      </c>
      <c r="D13" s="11" t="s">
        <v>68</v>
      </c>
      <c r="E13" s="11" t="s">
        <v>69</v>
      </c>
      <c r="F13" s="12" t="s">
        <v>70</v>
      </c>
      <c r="G13" s="13">
        <v>2</v>
      </c>
      <c r="H13" s="10">
        <f>VLOOKUP(D:D,[2]SHT0014722L!D:H,5,0)</f>
        <v>0.1422</v>
      </c>
      <c r="I13" s="14">
        <f t="shared" si="0"/>
        <v>0.2844</v>
      </c>
      <c r="J13" s="16">
        <v>45950</v>
      </c>
    </row>
    <row r="14" s="1" customFormat="1" ht="16.5" customHeight="1" spans="1:10">
      <c r="A14" s="7" t="s">
        <v>19</v>
      </c>
      <c r="B14" s="8" t="s">
        <v>34</v>
      </c>
      <c r="C14" s="8" t="s">
        <v>35</v>
      </c>
      <c r="D14" s="7" t="s">
        <v>71</v>
      </c>
      <c r="E14" s="7" t="s">
        <v>72</v>
      </c>
      <c r="F14" s="8" t="s">
        <v>73</v>
      </c>
      <c r="G14" s="9">
        <v>0.02</v>
      </c>
      <c r="H14" s="10">
        <f>VLOOKUP(D:D,[2]SHT0014722L!D:H,5,0)</f>
        <v>6.2128</v>
      </c>
      <c r="I14" s="14">
        <f t="shared" si="0"/>
        <v>0.124256</v>
      </c>
      <c r="J14" s="15">
        <v>45950</v>
      </c>
    </row>
    <row r="15" s="1" customFormat="1" ht="16.5" customHeight="1" spans="1:10">
      <c r="A15" s="11" t="s">
        <v>19</v>
      </c>
      <c r="B15" s="12" t="s">
        <v>34</v>
      </c>
      <c r="C15" s="12" t="s">
        <v>35</v>
      </c>
      <c r="D15" s="11" t="s">
        <v>74</v>
      </c>
      <c r="E15" s="11" t="s">
        <v>75</v>
      </c>
      <c r="F15" s="12" t="s">
        <v>76</v>
      </c>
      <c r="G15" s="13">
        <v>0.1</v>
      </c>
      <c r="H15" s="10">
        <f>VLOOKUP(D:D,[2]SHT0014722L!D:H,5,0)</f>
        <v>0.4035</v>
      </c>
      <c r="I15" s="14">
        <f t="shared" si="0"/>
        <v>0.04035</v>
      </c>
      <c r="J15" s="16">
        <v>45950</v>
      </c>
    </row>
    <row r="16" s="1" customFormat="1" ht="16.5" customHeight="1" spans="1:10">
      <c r="A16" s="7" t="s">
        <v>19</v>
      </c>
      <c r="B16" s="8" t="s">
        <v>34</v>
      </c>
      <c r="C16" s="8" t="s">
        <v>35</v>
      </c>
      <c r="D16" s="7" t="s">
        <v>120</v>
      </c>
      <c r="E16" s="7" t="s">
        <v>121</v>
      </c>
      <c r="F16" s="8" t="s">
        <v>122</v>
      </c>
      <c r="G16" s="9">
        <v>1</v>
      </c>
      <c r="H16" s="10">
        <f>VLOOKUP(D:D,[2]SHT0014722L!D:H,5,0)</f>
        <v>0.36</v>
      </c>
      <c r="I16" s="14">
        <f t="shared" si="0"/>
        <v>0.36</v>
      </c>
      <c r="J16" s="15">
        <v>45950</v>
      </c>
    </row>
    <row r="17" s="2" customFormat="1" spans="8:9">
      <c r="H17" s="3"/>
      <c r="I17" s="3">
        <f>SUM(I2:I16)</f>
        <v>23.621171300884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J26" sqref="J26"/>
    </sheetView>
  </sheetViews>
  <sheetFormatPr defaultColWidth="8.72727272727273" defaultRowHeight="14"/>
  <cols>
    <col min="1" max="1" width="11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12.5" spans="1:10">
      <c r="A1" s="4" t="s">
        <v>25</v>
      </c>
      <c r="B1" s="4" t="s">
        <v>26</v>
      </c>
      <c r="C1" s="4" t="s">
        <v>27</v>
      </c>
      <c r="D1" s="4" t="s">
        <v>28</v>
      </c>
      <c r="E1" s="4" t="s">
        <v>29</v>
      </c>
      <c r="F1" s="4" t="s">
        <v>29</v>
      </c>
      <c r="G1" s="5" t="s">
        <v>30</v>
      </c>
      <c r="H1" s="6" t="s">
        <v>31</v>
      </c>
      <c r="I1" s="6" t="s">
        <v>32</v>
      </c>
      <c r="J1" s="5" t="s">
        <v>33</v>
      </c>
    </row>
    <row r="2" s="1" customFormat="1" ht="16.5" customHeight="1" spans="1:10">
      <c r="A2" s="7" t="s">
        <v>20</v>
      </c>
      <c r="B2" s="8" t="s">
        <v>34</v>
      </c>
      <c r="C2" s="8" t="s">
        <v>35</v>
      </c>
      <c r="D2" s="7" t="s">
        <v>36</v>
      </c>
      <c r="E2" s="7" t="s">
        <v>37</v>
      </c>
      <c r="F2" s="8" t="s">
        <v>38</v>
      </c>
      <c r="G2" s="9">
        <v>2</v>
      </c>
      <c r="H2" s="10">
        <v>0.05</v>
      </c>
      <c r="I2" s="14">
        <f t="shared" ref="I2:I19" si="0">H2*G2</f>
        <v>0.1</v>
      </c>
      <c r="J2" s="15">
        <v>45941</v>
      </c>
    </row>
    <row r="3" s="1" customFormat="1" ht="16.5" customHeight="1" spans="1:10">
      <c r="A3" s="11" t="s">
        <v>20</v>
      </c>
      <c r="B3" s="12" t="s">
        <v>34</v>
      </c>
      <c r="C3" s="12" t="s">
        <v>35</v>
      </c>
      <c r="D3" s="11" t="s">
        <v>39</v>
      </c>
      <c r="E3" s="11" t="s">
        <v>40</v>
      </c>
      <c r="F3" s="12" t="s">
        <v>41</v>
      </c>
      <c r="G3" s="13">
        <v>0.03</v>
      </c>
      <c r="H3" s="10">
        <f>VLOOKUP(D:D,[2]SHT0016950L!D:H,5,0)</f>
        <v>0.589</v>
      </c>
      <c r="I3" s="14">
        <f t="shared" si="0"/>
        <v>0.01767</v>
      </c>
      <c r="J3" s="16">
        <v>45941</v>
      </c>
    </row>
    <row r="4" s="1" customFormat="1" ht="16.5" customHeight="1" spans="1:10">
      <c r="A4" s="7" t="s">
        <v>20</v>
      </c>
      <c r="B4" s="8" t="s">
        <v>34</v>
      </c>
      <c r="C4" s="8" t="s">
        <v>35</v>
      </c>
      <c r="D4" s="7" t="s">
        <v>42</v>
      </c>
      <c r="E4" s="7" t="s">
        <v>43</v>
      </c>
      <c r="F4" s="8" t="s">
        <v>41</v>
      </c>
      <c r="G4" s="9">
        <v>0.52</v>
      </c>
      <c r="H4" s="10">
        <f>VLOOKUP(D:D,[2]SHT0016950L!D:H,5,0)</f>
        <v>0.2831858407</v>
      </c>
      <c r="I4" s="14">
        <f t="shared" si="0"/>
        <v>0.147256637164</v>
      </c>
      <c r="J4" s="15">
        <v>45941</v>
      </c>
    </row>
    <row r="5" s="1" customFormat="1" ht="16.5" customHeight="1" spans="1:10">
      <c r="A5" s="11" t="s">
        <v>20</v>
      </c>
      <c r="B5" s="12" t="s">
        <v>34</v>
      </c>
      <c r="C5" s="12" t="s">
        <v>35</v>
      </c>
      <c r="D5" s="11" t="s">
        <v>44</v>
      </c>
      <c r="E5" s="11" t="s">
        <v>45</v>
      </c>
      <c r="F5" s="12" t="s">
        <v>46</v>
      </c>
      <c r="G5" s="13">
        <v>1</v>
      </c>
      <c r="H5" s="10">
        <v>0.2655</v>
      </c>
      <c r="I5" s="14">
        <f t="shared" si="0"/>
        <v>0.2655</v>
      </c>
      <c r="J5" s="16">
        <v>45941</v>
      </c>
    </row>
    <row r="6" s="1" customFormat="1" ht="16.5" customHeight="1" spans="1:10">
      <c r="A6" s="7" t="s">
        <v>20</v>
      </c>
      <c r="B6" s="8" t="s">
        <v>34</v>
      </c>
      <c r="C6" s="8" t="s">
        <v>35</v>
      </c>
      <c r="D6" s="7" t="s">
        <v>47</v>
      </c>
      <c r="E6" s="7" t="s">
        <v>48</v>
      </c>
      <c r="F6" s="8" t="s">
        <v>49</v>
      </c>
      <c r="G6" s="9">
        <v>2</v>
      </c>
      <c r="H6" s="10">
        <f>VLOOKUP(D:D,[2]SHT0016950L!D:H,5,0)</f>
        <v>0.09</v>
      </c>
      <c r="I6" s="14">
        <f t="shared" si="0"/>
        <v>0.18</v>
      </c>
      <c r="J6" s="15">
        <v>45941</v>
      </c>
    </row>
    <row r="7" s="1" customFormat="1" ht="16.5" customHeight="1" spans="1:10">
      <c r="A7" s="11" t="s">
        <v>20</v>
      </c>
      <c r="B7" s="12" t="s">
        <v>34</v>
      </c>
      <c r="C7" s="12" t="s">
        <v>35</v>
      </c>
      <c r="D7" s="11" t="s">
        <v>50</v>
      </c>
      <c r="E7" s="11" t="s">
        <v>51</v>
      </c>
      <c r="F7" s="12" t="s">
        <v>41</v>
      </c>
      <c r="G7" s="13">
        <v>1</v>
      </c>
      <c r="H7" s="10">
        <f>VLOOKUP(D:D,[2]SHT0016950L!D:H,5,0)</f>
        <v>0.3</v>
      </c>
      <c r="I7" s="14">
        <f t="shared" si="0"/>
        <v>0.3</v>
      </c>
      <c r="J7" s="16">
        <v>45941</v>
      </c>
    </row>
    <row r="8" s="1" customFormat="1" ht="16.5" customHeight="1" spans="1:10">
      <c r="A8" s="7" t="s">
        <v>20</v>
      </c>
      <c r="B8" s="8" t="s">
        <v>34</v>
      </c>
      <c r="C8" s="8" t="s">
        <v>35</v>
      </c>
      <c r="D8" s="7" t="s">
        <v>54</v>
      </c>
      <c r="E8" s="7" t="s">
        <v>55</v>
      </c>
      <c r="F8" s="8" t="s">
        <v>41</v>
      </c>
      <c r="G8" s="9">
        <v>1</v>
      </c>
      <c r="H8" s="10">
        <f>VLOOKUP(D:D,[2]SHT0016950L!D:H,5,0)</f>
        <v>0.779</v>
      </c>
      <c r="I8" s="14">
        <f t="shared" si="0"/>
        <v>0.779</v>
      </c>
      <c r="J8" s="15">
        <v>45941</v>
      </c>
    </row>
    <row r="9" s="1" customFormat="1" ht="16.5" customHeight="1" spans="1:10">
      <c r="A9" s="11" t="s">
        <v>20</v>
      </c>
      <c r="B9" s="12" t="s">
        <v>34</v>
      </c>
      <c r="C9" s="12" t="s">
        <v>35</v>
      </c>
      <c r="D9" s="11" t="s">
        <v>56</v>
      </c>
      <c r="E9" s="11" t="s">
        <v>57</v>
      </c>
      <c r="F9" s="12" t="s">
        <v>41</v>
      </c>
      <c r="G9" s="13">
        <v>1</v>
      </c>
      <c r="H9" s="10">
        <f>VLOOKUP(D:D,[2]SHT0016950L!D:H,5,0)</f>
        <v>0.2</v>
      </c>
      <c r="I9" s="14">
        <f t="shared" si="0"/>
        <v>0.2</v>
      </c>
      <c r="J9" s="16">
        <v>45941</v>
      </c>
    </row>
    <row r="10" s="1" customFormat="1" ht="16.5" customHeight="1" spans="1:10">
      <c r="A10" s="7" t="s">
        <v>20</v>
      </c>
      <c r="B10" s="8" t="s">
        <v>34</v>
      </c>
      <c r="C10" s="8" t="s">
        <v>35</v>
      </c>
      <c r="D10" s="7" t="s">
        <v>58</v>
      </c>
      <c r="E10" s="7" t="s">
        <v>59</v>
      </c>
      <c r="F10" s="8" t="s">
        <v>60</v>
      </c>
      <c r="G10" s="9">
        <v>0.22</v>
      </c>
      <c r="H10" s="10">
        <f>VLOOKUP(D:D,[2]SHT0016950L!D:H,5,0)</f>
        <v>1.7257</v>
      </c>
      <c r="I10" s="14">
        <f t="shared" si="0"/>
        <v>0.379654</v>
      </c>
      <c r="J10" s="15">
        <v>45941</v>
      </c>
    </row>
    <row r="11" s="1" customFormat="1" ht="16.5" customHeight="1" spans="1:10">
      <c r="A11" s="11" t="s">
        <v>20</v>
      </c>
      <c r="B11" s="12" t="s">
        <v>34</v>
      </c>
      <c r="C11" s="12" t="s">
        <v>35</v>
      </c>
      <c r="D11" s="11" t="s">
        <v>61</v>
      </c>
      <c r="E11" s="11" t="s">
        <v>62</v>
      </c>
      <c r="F11" s="12" t="s">
        <v>63</v>
      </c>
      <c r="G11" s="13">
        <v>1.215</v>
      </c>
      <c r="H11" s="10">
        <f>VLOOKUP(D:D,[2]SHT0016950L!D:H,5,0)</f>
        <v>1.6814</v>
      </c>
      <c r="I11" s="14">
        <f t="shared" si="0"/>
        <v>2.042901</v>
      </c>
      <c r="J11" s="16">
        <v>45958</v>
      </c>
    </row>
    <row r="12" s="1" customFormat="1" ht="16.5" customHeight="1" spans="1:10">
      <c r="A12" s="7" t="s">
        <v>20</v>
      </c>
      <c r="B12" s="8" t="s">
        <v>34</v>
      </c>
      <c r="C12" s="8" t="s">
        <v>35</v>
      </c>
      <c r="D12" s="7" t="s">
        <v>64</v>
      </c>
      <c r="E12" s="7" t="s">
        <v>65</v>
      </c>
      <c r="F12" s="8" t="s">
        <v>41</v>
      </c>
      <c r="G12" s="9">
        <v>1</v>
      </c>
      <c r="H12" s="10">
        <f>VLOOKUP(D:D,[2]SHT0016950L!D:H,5,0)</f>
        <v>0.53</v>
      </c>
      <c r="I12" s="14">
        <f t="shared" si="0"/>
        <v>0.53</v>
      </c>
      <c r="J12" s="15">
        <v>45941</v>
      </c>
    </row>
    <row r="13" s="1" customFormat="1" ht="16.5" customHeight="1" spans="1:10">
      <c r="A13" s="11" t="s">
        <v>20</v>
      </c>
      <c r="B13" s="12" t="s">
        <v>34</v>
      </c>
      <c r="C13" s="12" t="s">
        <v>35</v>
      </c>
      <c r="D13" s="11" t="s">
        <v>66</v>
      </c>
      <c r="E13" s="11" t="s">
        <v>67</v>
      </c>
      <c r="F13" s="12" t="s">
        <v>41</v>
      </c>
      <c r="G13" s="13">
        <v>1</v>
      </c>
      <c r="H13" s="10">
        <f>VLOOKUP(D:D,[2]SHT0016950L!D:H,5,0)</f>
        <v>0.79</v>
      </c>
      <c r="I13" s="14">
        <f t="shared" si="0"/>
        <v>0.79</v>
      </c>
      <c r="J13" s="16">
        <v>45941</v>
      </c>
    </row>
    <row r="14" s="1" customFormat="1" ht="16.5" customHeight="1" spans="1:10">
      <c r="A14" s="7" t="s">
        <v>20</v>
      </c>
      <c r="B14" s="8" t="s">
        <v>34</v>
      </c>
      <c r="C14" s="8" t="s">
        <v>35</v>
      </c>
      <c r="D14" s="7" t="s">
        <v>114</v>
      </c>
      <c r="E14" s="7" t="s">
        <v>115</v>
      </c>
      <c r="F14" s="8" t="s">
        <v>116</v>
      </c>
      <c r="G14" s="9">
        <v>1</v>
      </c>
      <c r="H14" s="10">
        <f>VLOOKUP(D:D,[2]SHT0016950L!D:H,5,0)</f>
        <v>18.4177</v>
      </c>
      <c r="I14" s="14">
        <f t="shared" si="0"/>
        <v>18.4177</v>
      </c>
      <c r="J14" s="15">
        <v>45941</v>
      </c>
    </row>
    <row r="15" s="1" customFormat="1" ht="16.5" customHeight="1" spans="1:10">
      <c r="A15" s="11" t="s">
        <v>20</v>
      </c>
      <c r="B15" s="12" t="s">
        <v>34</v>
      </c>
      <c r="C15" s="12" t="s">
        <v>35</v>
      </c>
      <c r="D15" s="11" t="s">
        <v>68</v>
      </c>
      <c r="E15" s="11" t="s">
        <v>69</v>
      </c>
      <c r="F15" s="12" t="s">
        <v>70</v>
      </c>
      <c r="G15" s="13">
        <v>2</v>
      </c>
      <c r="H15" s="10">
        <f>VLOOKUP(D:D,[2]SHT0016950L!D:H,5,0)</f>
        <v>0.1422</v>
      </c>
      <c r="I15" s="14">
        <f t="shared" si="0"/>
        <v>0.2844</v>
      </c>
      <c r="J15" s="16">
        <v>45944</v>
      </c>
    </row>
    <row r="16" s="1" customFormat="1" ht="16.5" customHeight="1" spans="1:10">
      <c r="A16" s="7" t="s">
        <v>20</v>
      </c>
      <c r="B16" s="8" t="s">
        <v>34</v>
      </c>
      <c r="C16" s="8" t="s">
        <v>35</v>
      </c>
      <c r="D16" s="7" t="s">
        <v>71</v>
      </c>
      <c r="E16" s="7" t="s">
        <v>72</v>
      </c>
      <c r="F16" s="8" t="s">
        <v>73</v>
      </c>
      <c r="G16" s="9">
        <v>0.02</v>
      </c>
      <c r="H16" s="10">
        <f>VLOOKUP(D:D,[2]SHT0016950L!D:H,5,0)</f>
        <v>6.2128</v>
      </c>
      <c r="I16" s="14">
        <f t="shared" si="0"/>
        <v>0.124256</v>
      </c>
      <c r="J16" s="15">
        <v>45941</v>
      </c>
    </row>
    <row r="17" s="1" customFormat="1" ht="16.5" customHeight="1" spans="1:10">
      <c r="A17" s="11" t="s">
        <v>20</v>
      </c>
      <c r="B17" s="12" t="s">
        <v>34</v>
      </c>
      <c r="C17" s="12" t="s">
        <v>35</v>
      </c>
      <c r="D17" s="11" t="s">
        <v>74</v>
      </c>
      <c r="E17" s="11" t="s">
        <v>75</v>
      </c>
      <c r="F17" s="12" t="s">
        <v>76</v>
      </c>
      <c r="G17" s="13">
        <v>0.1</v>
      </c>
      <c r="H17" s="10">
        <f>VLOOKUP(D:D,[2]SHT0016950L!D:H,5,0)</f>
        <v>0.4035</v>
      </c>
      <c r="I17" s="14">
        <f t="shared" si="0"/>
        <v>0.04035</v>
      </c>
      <c r="J17" s="16">
        <v>45941</v>
      </c>
    </row>
    <row r="18" s="1" customFormat="1" ht="16.5" customHeight="1" spans="1:10">
      <c r="A18" s="7" t="s">
        <v>20</v>
      </c>
      <c r="B18" s="8" t="s">
        <v>34</v>
      </c>
      <c r="C18" s="8" t="s">
        <v>35</v>
      </c>
      <c r="D18" s="7" t="s">
        <v>117</v>
      </c>
      <c r="E18" s="7" t="s">
        <v>118</v>
      </c>
      <c r="F18" s="8" t="s">
        <v>119</v>
      </c>
      <c r="G18" s="9">
        <v>1</v>
      </c>
      <c r="H18" s="10">
        <v>0.1862</v>
      </c>
      <c r="I18" s="14">
        <f t="shared" si="0"/>
        <v>0.1862</v>
      </c>
      <c r="J18" s="15">
        <v>45944</v>
      </c>
    </row>
    <row r="19" s="1" customFormat="1" ht="16.5" customHeight="1" spans="1:10">
      <c r="A19" s="11" t="s">
        <v>20</v>
      </c>
      <c r="B19" s="12" t="s">
        <v>34</v>
      </c>
      <c r="C19" s="12" t="s">
        <v>35</v>
      </c>
      <c r="D19" s="11" t="s">
        <v>120</v>
      </c>
      <c r="E19" s="11" t="s">
        <v>121</v>
      </c>
      <c r="F19" s="12" t="s">
        <v>122</v>
      </c>
      <c r="G19" s="13">
        <v>1</v>
      </c>
      <c r="H19" s="10">
        <f>VLOOKUP(D:D,[2]SHT0016950L!D:H,5,0)</f>
        <v>0.36</v>
      </c>
      <c r="I19" s="14">
        <f t="shared" si="0"/>
        <v>0.36</v>
      </c>
      <c r="J19" s="16">
        <v>45941</v>
      </c>
    </row>
    <row r="20" s="2" customFormat="1" spans="8:9">
      <c r="H20" s="3"/>
      <c r="I20" s="3">
        <f>SUM(I2:I19)</f>
        <v>25.144887637164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K25" sqref="K25"/>
    </sheetView>
  </sheetViews>
  <sheetFormatPr defaultColWidth="8.72727272727273" defaultRowHeight="14"/>
  <cols>
    <col min="1" max="1" width="11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12.5" spans="1:10">
      <c r="A1" s="4" t="s">
        <v>25</v>
      </c>
      <c r="B1" s="4" t="s">
        <v>26</v>
      </c>
      <c r="C1" s="4" t="s">
        <v>27</v>
      </c>
      <c r="D1" s="4" t="s">
        <v>28</v>
      </c>
      <c r="E1" s="4" t="s">
        <v>29</v>
      </c>
      <c r="F1" s="4" t="s">
        <v>29</v>
      </c>
      <c r="G1" s="5" t="s">
        <v>30</v>
      </c>
      <c r="H1" s="6" t="s">
        <v>31</v>
      </c>
      <c r="I1" s="6" t="s">
        <v>32</v>
      </c>
      <c r="J1" s="5" t="s">
        <v>33</v>
      </c>
    </row>
    <row r="2" s="1" customFormat="1" ht="16.5" customHeight="1" spans="1:10">
      <c r="A2" s="7" t="s">
        <v>21</v>
      </c>
      <c r="B2" s="8" t="s">
        <v>34</v>
      </c>
      <c r="C2" s="8" t="s">
        <v>35</v>
      </c>
      <c r="D2" s="7" t="s">
        <v>36</v>
      </c>
      <c r="E2" s="7" t="s">
        <v>37</v>
      </c>
      <c r="F2" s="8" t="s">
        <v>38</v>
      </c>
      <c r="G2" s="9">
        <v>1</v>
      </c>
      <c r="H2" s="10">
        <f>VLOOKUP(D:D,[2]SHT0017132L!D:H,5,0)</f>
        <v>0.05</v>
      </c>
      <c r="I2" s="14">
        <f t="shared" ref="I2:I17" si="0">H2*G2</f>
        <v>0.05</v>
      </c>
      <c r="J2" s="15">
        <v>45951</v>
      </c>
    </row>
    <row r="3" s="1" customFormat="1" ht="16.5" customHeight="1" spans="1:10">
      <c r="A3" s="11" t="s">
        <v>21</v>
      </c>
      <c r="B3" s="12" t="s">
        <v>34</v>
      </c>
      <c r="C3" s="12" t="s">
        <v>35</v>
      </c>
      <c r="D3" s="11" t="s">
        <v>39</v>
      </c>
      <c r="E3" s="11" t="s">
        <v>40</v>
      </c>
      <c r="F3" s="12" t="s">
        <v>41</v>
      </c>
      <c r="G3" s="13">
        <v>0.05</v>
      </c>
      <c r="H3" s="10">
        <f>VLOOKUP(D:D,[2]SHT0017132L!D:H,5,0)</f>
        <v>0.589</v>
      </c>
      <c r="I3" s="14">
        <f t="shared" si="0"/>
        <v>0.02945</v>
      </c>
      <c r="J3" s="16">
        <v>45951</v>
      </c>
    </row>
    <row r="4" s="1" customFormat="1" ht="16.5" customHeight="1" spans="1:10">
      <c r="A4" s="7" t="s">
        <v>21</v>
      </c>
      <c r="B4" s="8" t="s">
        <v>34</v>
      </c>
      <c r="C4" s="8" t="s">
        <v>35</v>
      </c>
      <c r="D4" s="7" t="s">
        <v>42</v>
      </c>
      <c r="E4" s="7" t="s">
        <v>43</v>
      </c>
      <c r="F4" s="8" t="s">
        <v>41</v>
      </c>
      <c r="G4" s="9">
        <v>0.56</v>
      </c>
      <c r="H4" s="10">
        <f>VLOOKUP(D:D,[2]SHT0017132L!D:H,5,0)</f>
        <v>0.2831858407</v>
      </c>
      <c r="I4" s="14">
        <f t="shared" si="0"/>
        <v>0.158584070792</v>
      </c>
      <c r="J4" s="15">
        <v>45951</v>
      </c>
    </row>
    <row r="5" s="1" customFormat="1" ht="16.5" customHeight="1" spans="1:10">
      <c r="A5" s="11" t="s">
        <v>21</v>
      </c>
      <c r="B5" s="12" t="s">
        <v>34</v>
      </c>
      <c r="C5" s="12" t="s">
        <v>35</v>
      </c>
      <c r="D5" s="11" t="s">
        <v>44</v>
      </c>
      <c r="E5" s="11" t="s">
        <v>45</v>
      </c>
      <c r="F5" s="12" t="s">
        <v>46</v>
      </c>
      <c r="G5" s="13">
        <v>1</v>
      </c>
      <c r="H5" s="10">
        <f>VLOOKUP(D:D,[2]SHT0017132L!D:H,5,0)</f>
        <v>0.2655</v>
      </c>
      <c r="I5" s="14">
        <f t="shared" si="0"/>
        <v>0.2655</v>
      </c>
      <c r="J5" s="16">
        <v>45951</v>
      </c>
    </row>
    <row r="6" s="1" customFormat="1" ht="16.5" customHeight="1" spans="1:10">
      <c r="A6" s="7" t="s">
        <v>21</v>
      </c>
      <c r="B6" s="8" t="s">
        <v>34</v>
      </c>
      <c r="C6" s="8" t="s">
        <v>35</v>
      </c>
      <c r="D6" s="7" t="s">
        <v>47</v>
      </c>
      <c r="E6" s="7" t="s">
        <v>48</v>
      </c>
      <c r="F6" s="8" t="s">
        <v>49</v>
      </c>
      <c r="G6" s="9">
        <v>3</v>
      </c>
      <c r="H6" s="10">
        <f>VLOOKUP(D:D,[2]SHT0017132L!D:H,5,0)</f>
        <v>0.09</v>
      </c>
      <c r="I6" s="14">
        <f t="shared" si="0"/>
        <v>0.27</v>
      </c>
      <c r="J6" s="15">
        <v>45951</v>
      </c>
    </row>
    <row r="7" s="1" customFormat="1" ht="16.5" customHeight="1" spans="1:10">
      <c r="A7" s="11" t="s">
        <v>21</v>
      </c>
      <c r="B7" s="12" t="s">
        <v>34</v>
      </c>
      <c r="C7" s="12" t="s">
        <v>35</v>
      </c>
      <c r="D7" s="11" t="s">
        <v>50</v>
      </c>
      <c r="E7" s="11" t="s">
        <v>51</v>
      </c>
      <c r="F7" s="12" t="s">
        <v>41</v>
      </c>
      <c r="G7" s="13">
        <v>1</v>
      </c>
      <c r="H7" s="10">
        <f>VLOOKUP(D:D,[2]SHT0017132L!D:H,5,0)</f>
        <v>0.3</v>
      </c>
      <c r="I7" s="14">
        <f t="shared" si="0"/>
        <v>0.3</v>
      </c>
      <c r="J7" s="16">
        <v>45951</v>
      </c>
    </row>
    <row r="8" s="1" customFormat="1" ht="16.5" customHeight="1" spans="1:10">
      <c r="A8" s="7" t="s">
        <v>21</v>
      </c>
      <c r="B8" s="8" t="s">
        <v>34</v>
      </c>
      <c r="C8" s="8" t="s">
        <v>35</v>
      </c>
      <c r="D8" s="7" t="s">
        <v>54</v>
      </c>
      <c r="E8" s="7" t="s">
        <v>55</v>
      </c>
      <c r="F8" s="8" t="s">
        <v>41</v>
      </c>
      <c r="G8" s="9">
        <v>1</v>
      </c>
      <c r="H8" s="10">
        <f>VLOOKUP(D:D,[2]SHT0017132L!D:H,5,0)</f>
        <v>0.779</v>
      </c>
      <c r="I8" s="14">
        <f t="shared" si="0"/>
        <v>0.779</v>
      </c>
      <c r="J8" s="15">
        <v>45951</v>
      </c>
    </row>
    <row r="9" s="1" customFormat="1" ht="16.5" customHeight="1" spans="1:10">
      <c r="A9" s="11" t="s">
        <v>21</v>
      </c>
      <c r="B9" s="12" t="s">
        <v>34</v>
      </c>
      <c r="C9" s="12" t="s">
        <v>35</v>
      </c>
      <c r="D9" s="11" t="s">
        <v>58</v>
      </c>
      <c r="E9" s="11" t="s">
        <v>59</v>
      </c>
      <c r="F9" s="12" t="s">
        <v>60</v>
      </c>
      <c r="G9" s="13">
        <v>0.95</v>
      </c>
      <c r="H9" s="10">
        <f>VLOOKUP(D:D,[2]SHT0017132L!D:H,5,0)</f>
        <v>1.7257</v>
      </c>
      <c r="I9" s="14">
        <f t="shared" si="0"/>
        <v>1.639415</v>
      </c>
      <c r="J9" s="16">
        <v>45951</v>
      </c>
    </row>
    <row r="10" s="1" customFormat="1" ht="16.5" customHeight="1" spans="1:10">
      <c r="A10" s="7" t="s">
        <v>21</v>
      </c>
      <c r="B10" s="8" t="s">
        <v>34</v>
      </c>
      <c r="C10" s="8" t="s">
        <v>35</v>
      </c>
      <c r="D10" s="7" t="s">
        <v>61</v>
      </c>
      <c r="E10" s="7" t="s">
        <v>62</v>
      </c>
      <c r="F10" s="8" t="s">
        <v>63</v>
      </c>
      <c r="G10" s="9">
        <v>1.53</v>
      </c>
      <c r="H10" s="10">
        <f>VLOOKUP(D:D,[2]SHT0017132L!D:H,5,0)</f>
        <v>1.6814</v>
      </c>
      <c r="I10" s="14">
        <f t="shared" si="0"/>
        <v>2.572542</v>
      </c>
      <c r="J10" s="15">
        <v>45951</v>
      </c>
    </row>
    <row r="11" s="1" customFormat="1" ht="16.5" customHeight="1" spans="1:10">
      <c r="A11" s="11" t="s">
        <v>21</v>
      </c>
      <c r="B11" s="12" t="s">
        <v>34</v>
      </c>
      <c r="C11" s="12" t="s">
        <v>35</v>
      </c>
      <c r="D11" s="11" t="s">
        <v>64</v>
      </c>
      <c r="E11" s="11" t="s">
        <v>65</v>
      </c>
      <c r="F11" s="12" t="s">
        <v>41</v>
      </c>
      <c r="G11" s="13">
        <v>1</v>
      </c>
      <c r="H11" s="10">
        <f>VLOOKUP(D:D,[2]SHT0017132L!D:H,5,0)</f>
        <v>0.53</v>
      </c>
      <c r="I11" s="14">
        <f t="shared" si="0"/>
        <v>0.53</v>
      </c>
      <c r="J11" s="16">
        <v>45951</v>
      </c>
    </row>
    <row r="12" s="1" customFormat="1" ht="16.5" customHeight="1" spans="1:10">
      <c r="A12" s="7" t="s">
        <v>21</v>
      </c>
      <c r="B12" s="8" t="s">
        <v>34</v>
      </c>
      <c r="C12" s="8" t="s">
        <v>35</v>
      </c>
      <c r="D12" s="7" t="s">
        <v>66</v>
      </c>
      <c r="E12" s="7" t="s">
        <v>67</v>
      </c>
      <c r="F12" s="8" t="s">
        <v>41</v>
      </c>
      <c r="G12" s="9">
        <v>1</v>
      </c>
      <c r="H12" s="10">
        <f>VLOOKUP(D:D,[2]SHT0017132L!D:H,5,0)</f>
        <v>0.79</v>
      </c>
      <c r="I12" s="14">
        <f t="shared" si="0"/>
        <v>0.79</v>
      </c>
      <c r="J12" s="15">
        <v>45951</v>
      </c>
    </row>
    <row r="13" s="1" customFormat="1" ht="16.5" customHeight="1" spans="1:10">
      <c r="A13" s="11" t="s">
        <v>21</v>
      </c>
      <c r="B13" s="12" t="s">
        <v>34</v>
      </c>
      <c r="C13" s="12" t="s">
        <v>35</v>
      </c>
      <c r="D13" s="11" t="s">
        <v>114</v>
      </c>
      <c r="E13" s="11" t="s">
        <v>115</v>
      </c>
      <c r="F13" s="12" t="s">
        <v>116</v>
      </c>
      <c r="G13" s="13">
        <v>1</v>
      </c>
      <c r="H13" s="10">
        <f>VLOOKUP(D:D,[2]SHT0017132L!D:H,5,0)</f>
        <v>18.4177</v>
      </c>
      <c r="I13" s="14">
        <f t="shared" si="0"/>
        <v>18.4177</v>
      </c>
      <c r="J13" s="16">
        <v>45951</v>
      </c>
    </row>
    <row r="14" s="1" customFormat="1" ht="16.5" customHeight="1" spans="1:10">
      <c r="A14" s="7" t="s">
        <v>21</v>
      </c>
      <c r="B14" s="8" t="s">
        <v>34</v>
      </c>
      <c r="C14" s="8" t="s">
        <v>35</v>
      </c>
      <c r="D14" s="7" t="s">
        <v>68</v>
      </c>
      <c r="E14" s="7" t="s">
        <v>69</v>
      </c>
      <c r="F14" s="8" t="s">
        <v>70</v>
      </c>
      <c r="G14" s="9">
        <v>2</v>
      </c>
      <c r="H14" s="10">
        <f>VLOOKUP(D:D,[2]SHT0017132L!D:H,5,0)</f>
        <v>0.1422</v>
      </c>
      <c r="I14" s="14">
        <f t="shared" si="0"/>
        <v>0.2844</v>
      </c>
      <c r="J14" s="15">
        <v>45951</v>
      </c>
    </row>
    <row r="15" s="1" customFormat="1" ht="16.5" customHeight="1" spans="1:10">
      <c r="A15" s="11" t="s">
        <v>21</v>
      </c>
      <c r="B15" s="12" t="s">
        <v>34</v>
      </c>
      <c r="C15" s="12" t="s">
        <v>35</v>
      </c>
      <c r="D15" s="11" t="s">
        <v>71</v>
      </c>
      <c r="E15" s="11" t="s">
        <v>72</v>
      </c>
      <c r="F15" s="12" t="s">
        <v>73</v>
      </c>
      <c r="G15" s="13">
        <v>0.02</v>
      </c>
      <c r="H15" s="10">
        <f>VLOOKUP(D:D,[2]SHT0017132L!D:H,5,0)</f>
        <v>6.2128</v>
      </c>
      <c r="I15" s="14">
        <f t="shared" si="0"/>
        <v>0.124256</v>
      </c>
      <c r="J15" s="16">
        <v>45951</v>
      </c>
    </row>
    <row r="16" s="1" customFormat="1" ht="16.5" customHeight="1" spans="1:10">
      <c r="A16" s="7" t="s">
        <v>21</v>
      </c>
      <c r="B16" s="8" t="s">
        <v>34</v>
      </c>
      <c r="C16" s="8" t="s">
        <v>35</v>
      </c>
      <c r="D16" s="7" t="s">
        <v>74</v>
      </c>
      <c r="E16" s="7" t="s">
        <v>75</v>
      </c>
      <c r="F16" s="8" t="s">
        <v>76</v>
      </c>
      <c r="G16" s="9">
        <v>0.1</v>
      </c>
      <c r="H16" s="10">
        <f>VLOOKUP(D:D,[2]SHT0017132L!D:H,5,0)</f>
        <v>0.4035</v>
      </c>
      <c r="I16" s="14">
        <f t="shared" si="0"/>
        <v>0.04035</v>
      </c>
      <c r="J16" s="15">
        <v>45951</v>
      </c>
    </row>
    <row r="17" s="1" customFormat="1" ht="16.5" customHeight="1" spans="1:10">
      <c r="A17" s="11" t="s">
        <v>21</v>
      </c>
      <c r="B17" s="12" t="s">
        <v>34</v>
      </c>
      <c r="C17" s="12" t="s">
        <v>35</v>
      </c>
      <c r="D17" s="11" t="s">
        <v>77</v>
      </c>
      <c r="E17" s="11" t="s">
        <v>78</v>
      </c>
      <c r="F17" s="12" t="s">
        <v>79</v>
      </c>
      <c r="G17" s="13">
        <v>1</v>
      </c>
      <c r="H17" s="10">
        <v>0.32</v>
      </c>
      <c r="I17" s="14">
        <f t="shared" si="0"/>
        <v>0.32</v>
      </c>
      <c r="J17" s="16">
        <v>45951</v>
      </c>
    </row>
    <row r="18" s="2" customFormat="1" spans="8:9">
      <c r="H18" s="3"/>
      <c r="I18" s="3">
        <f>SUM(I2:I17)</f>
        <v>26.571197070792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K28" sqref="K28"/>
    </sheetView>
  </sheetViews>
  <sheetFormatPr defaultColWidth="8.72727272727273" defaultRowHeight="14"/>
  <cols>
    <col min="1" max="1" width="11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12.5" spans="1:10">
      <c r="A1" s="4" t="s">
        <v>25</v>
      </c>
      <c r="B1" s="4" t="s">
        <v>26</v>
      </c>
      <c r="C1" s="4" t="s">
        <v>27</v>
      </c>
      <c r="D1" s="4" t="s">
        <v>28</v>
      </c>
      <c r="E1" s="4" t="s">
        <v>29</v>
      </c>
      <c r="F1" s="4" t="s">
        <v>29</v>
      </c>
      <c r="G1" s="5" t="s">
        <v>30</v>
      </c>
      <c r="H1" s="6" t="s">
        <v>31</v>
      </c>
      <c r="I1" s="6" t="s">
        <v>32</v>
      </c>
      <c r="J1" s="5" t="s">
        <v>33</v>
      </c>
    </row>
    <row r="2" s="1" customFormat="1" ht="16.5" customHeight="1" spans="1:10">
      <c r="A2" s="7" t="s">
        <v>23</v>
      </c>
      <c r="B2" s="8" t="s">
        <v>34</v>
      </c>
      <c r="C2" s="8" t="s">
        <v>35</v>
      </c>
      <c r="D2" s="7" t="s">
        <v>128</v>
      </c>
      <c r="E2" s="7" t="s">
        <v>129</v>
      </c>
      <c r="F2" s="8" t="s">
        <v>41</v>
      </c>
      <c r="G2" s="9">
        <v>2</v>
      </c>
      <c r="H2" s="10">
        <v>0.178</v>
      </c>
      <c r="I2" s="14">
        <f t="shared" ref="I2:I19" si="0">H2*G2</f>
        <v>0.356</v>
      </c>
      <c r="J2" s="15">
        <v>45958</v>
      </c>
    </row>
    <row r="3" s="1" customFormat="1" ht="16.5" customHeight="1" spans="1:10">
      <c r="A3" s="11" t="s">
        <v>23</v>
      </c>
      <c r="B3" s="12" t="s">
        <v>34</v>
      </c>
      <c r="C3" s="12" t="s">
        <v>35</v>
      </c>
      <c r="D3" s="11" t="s">
        <v>130</v>
      </c>
      <c r="E3" s="11" t="s">
        <v>131</v>
      </c>
      <c r="F3" s="12" t="s">
        <v>132</v>
      </c>
      <c r="G3" s="13">
        <v>1</v>
      </c>
      <c r="H3" s="10">
        <v>0.04</v>
      </c>
      <c r="I3" s="14">
        <f t="shared" si="0"/>
        <v>0.04</v>
      </c>
      <c r="J3" s="16">
        <v>45958</v>
      </c>
    </row>
    <row r="4" s="1" customFormat="1" ht="16.5" customHeight="1" spans="1:10">
      <c r="A4" s="7" t="s">
        <v>23</v>
      </c>
      <c r="B4" s="8" t="s">
        <v>34</v>
      </c>
      <c r="C4" s="8" t="s">
        <v>35</v>
      </c>
      <c r="D4" s="7" t="s">
        <v>39</v>
      </c>
      <c r="E4" s="7" t="s">
        <v>40</v>
      </c>
      <c r="F4" s="8" t="s">
        <v>41</v>
      </c>
      <c r="G4" s="9">
        <v>0.03</v>
      </c>
      <c r="H4" s="10">
        <f>VLOOKUP(D:D,[2]SHT0017359L!D:H,5,0)</f>
        <v>0.589</v>
      </c>
      <c r="I4" s="14">
        <f t="shared" si="0"/>
        <v>0.01767</v>
      </c>
      <c r="J4" s="15">
        <v>45958</v>
      </c>
    </row>
    <row r="5" s="1" customFormat="1" ht="16.5" customHeight="1" spans="1:10">
      <c r="A5" s="11" t="s">
        <v>23</v>
      </c>
      <c r="B5" s="12" t="s">
        <v>34</v>
      </c>
      <c r="C5" s="12" t="s">
        <v>35</v>
      </c>
      <c r="D5" s="11" t="s">
        <v>42</v>
      </c>
      <c r="E5" s="11" t="s">
        <v>43</v>
      </c>
      <c r="F5" s="12" t="s">
        <v>41</v>
      </c>
      <c r="G5" s="13">
        <v>1.175</v>
      </c>
      <c r="H5" s="10">
        <f>VLOOKUP(D:D,[2]SHT0017359L!D:H,5,0)</f>
        <v>0.2831858407</v>
      </c>
      <c r="I5" s="14">
        <f t="shared" si="0"/>
        <v>0.3327433628225</v>
      </c>
      <c r="J5" s="16">
        <v>45958</v>
      </c>
    </row>
    <row r="6" s="1" customFormat="1" ht="16.5" customHeight="1" spans="1:10">
      <c r="A6" s="7" t="s">
        <v>23</v>
      </c>
      <c r="B6" s="8" t="s">
        <v>34</v>
      </c>
      <c r="C6" s="8" t="s">
        <v>35</v>
      </c>
      <c r="D6" s="7" t="s">
        <v>133</v>
      </c>
      <c r="E6" s="7" t="s">
        <v>134</v>
      </c>
      <c r="F6" s="8" t="s">
        <v>135</v>
      </c>
      <c r="G6" s="9">
        <v>1</v>
      </c>
      <c r="H6" s="10">
        <v>1.254</v>
      </c>
      <c r="I6" s="14">
        <f t="shared" si="0"/>
        <v>1.254</v>
      </c>
      <c r="J6" s="15">
        <v>45958</v>
      </c>
    </row>
    <row r="7" s="1" customFormat="1" ht="16.5" customHeight="1" spans="1:10">
      <c r="A7" s="11" t="s">
        <v>23</v>
      </c>
      <c r="B7" s="12" t="s">
        <v>34</v>
      </c>
      <c r="C7" s="12" t="s">
        <v>35</v>
      </c>
      <c r="D7" s="11" t="s">
        <v>47</v>
      </c>
      <c r="E7" s="11" t="s">
        <v>48</v>
      </c>
      <c r="F7" s="12" t="s">
        <v>49</v>
      </c>
      <c r="G7" s="13">
        <v>1</v>
      </c>
      <c r="H7" s="10">
        <f>VLOOKUP(D:D,[2]SHT0017359L!D:H,5,0)</f>
        <v>0.09</v>
      </c>
      <c r="I7" s="14">
        <f t="shared" si="0"/>
        <v>0.09</v>
      </c>
      <c r="J7" s="16">
        <v>45958</v>
      </c>
    </row>
    <row r="8" s="1" customFormat="1" ht="16.5" customHeight="1" spans="1:10">
      <c r="A8" s="7" t="s">
        <v>23</v>
      </c>
      <c r="B8" s="8" t="s">
        <v>34</v>
      </c>
      <c r="C8" s="8" t="s">
        <v>35</v>
      </c>
      <c r="D8" s="7" t="s">
        <v>50</v>
      </c>
      <c r="E8" s="7" t="s">
        <v>51</v>
      </c>
      <c r="F8" s="8" t="s">
        <v>41</v>
      </c>
      <c r="G8" s="9">
        <v>1</v>
      </c>
      <c r="H8" s="10">
        <f>VLOOKUP(D:D,[2]SHT0017359L!D:H,5,0)</f>
        <v>0.3</v>
      </c>
      <c r="I8" s="14">
        <f t="shared" si="0"/>
        <v>0.3</v>
      </c>
      <c r="J8" s="15">
        <v>45958</v>
      </c>
    </row>
    <row r="9" s="1" customFormat="1" ht="16.5" customHeight="1" spans="1:10">
      <c r="A9" s="11" t="s">
        <v>23</v>
      </c>
      <c r="B9" s="12" t="s">
        <v>34</v>
      </c>
      <c r="C9" s="12" t="s">
        <v>35</v>
      </c>
      <c r="D9" s="11" t="s">
        <v>54</v>
      </c>
      <c r="E9" s="11" t="s">
        <v>55</v>
      </c>
      <c r="F9" s="12" t="s">
        <v>41</v>
      </c>
      <c r="G9" s="13">
        <v>1</v>
      </c>
      <c r="H9" s="10">
        <f>VLOOKUP(D:D,[2]SHT0017359L!D:H,5,0)</f>
        <v>0.779</v>
      </c>
      <c r="I9" s="14">
        <f t="shared" si="0"/>
        <v>0.779</v>
      </c>
      <c r="J9" s="16">
        <v>45958</v>
      </c>
    </row>
    <row r="10" s="1" customFormat="1" ht="16.5" customHeight="1" spans="1:10">
      <c r="A10" s="7" t="s">
        <v>23</v>
      </c>
      <c r="B10" s="8" t="s">
        <v>34</v>
      </c>
      <c r="C10" s="8" t="s">
        <v>35</v>
      </c>
      <c r="D10" s="7" t="s">
        <v>56</v>
      </c>
      <c r="E10" s="7" t="s">
        <v>57</v>
      </c>
      <c r="F10" s="8" t="s">
        <v>41</v>
      </c>
      <c r="G10" s="9">
        <v>1</v>
      </c>
      <c r="H10" s="10">
        <v>0.2</v>
      </c>
      <c r="I10" s="14">
        <f t="shared" si="0"/>
        <v>0.2</v>
      </c>
      <c r="J10" s="15">
        <v>45958</v>
      </c>
    </row>
    <row r="11" s="1" customFormat="1" ht="16.5" customHeight="1" spans="1:10">
      <c r="A11" s="11" t="s">
        <v>23</v>
      </c>
      <c r="B11" s="12" t="s">
        <v>34</v>
      </c>
      <c r="C11" s="12" t="s">
        <v>35</v>
      </c>
      <c r="D11" s="11" t="s">
        <v>58</v>
      </c>
      <c r="E11" s="11" t="s">
        <v>59</v>
      </c>
      <c r="F11" s="12" t="s">
        <v>60</v>
      </c>
      <c r="G11" s="13">
        <v>0.25</v>
      </c>
      <c r="H11" s="10">
        <f>VLOOKUP(D:D,[2]SHT0017359L!D:H,5,0)</f>
        <v>1.7257</v>
      </c>
      <c r="I11" s="14">
        <f t="shared" si="0"/>
        <v>0.431425</v>
      </c>
      <c r="J11" s="16">
        <v>45958</v>
      </c>
    </row>
    <row r="12" s="1" customFormat="1" ht="16.5" customHeight="1" spans="1:10">
      <c r="A12" s="7" t="s">
        <v>23</v>
      </c>
      <c r="B12" s="8" t="s">
        <v>34</v>
      </c>
      <c r="C12" s="8" t="s">
        <v>35</v>
      </c>
      <c r="D12" s="7" t="s">
        <v>61</v>
      </c>
      <c r="E12" s="7" t="s">
        <v>62</v>
      </c>
      <c r="F12" s="8" t="s">
        <v>63</v>
      </c>
      <c r="G12" s="9">
        <v>1.15</v>
      </c>
      <c r="H12" s="10">
        <f>VLOOKUP(D:D,[2]SHT0017359L!D:H,5,0)</f>
        <v>1.6814</v>
      </c>
      <c r="I12" s="14">
        <f t="shared" si="0"/>
        <v>1.93361</v>
      </c>
      <c r="J12" s="15">
        <v>45958</v>
      </c>
    </row>
    <row r="13" s="1" customFormat="1" ht="16.5" customHeight="1" spans="1:10">
      <c r="A13" s="11" t="s">
        <v>23</v>
      </c>
      <c r="B13" s="12" t="s">
        <v>34</v>
      </c>
      <c r="C13" s="12" t="s">
        <v>35</v>
      </c>
      <c r="D13" s="11" t="s">
        <v>64</v>
      </c>
      <c r="E13" s="11" t="s">
        <v>65</v>
      </c>
      <c r="F13" s="12" t="s">
        <v>41</v>
      </c>
      <c r="G13" s="13">
        <v>1</v>
      </c>
      <c r="H13" s="10">
        <f>VLOOKUP(D:D,[2]SHT0017359L!D:H,5,0)</f>
        <v>0.53</v>
      </c>
      <c r="I13" s="14">
        <f t="shared" si="0"/>
        <v>0.53</v>
      </c>
      <c r="J13" s="16">
        <v>45958</v>
      </c>
    </row>
    <row r="14" s="1" customFormat="1" ht="16.5" customHeight="1" spans="1:10">
      <c r="A14" s="7" t="s">
        <v>23</v>
      </c>
      <c r="B14" s="8" t="s">
        <v>34</v>
      </c>
      <c r="C14" s="8" t="s">
        <v>35</v>
      </c>
      <c r="D14" s="7" t="s">
        <v>66</v>
      </c>
      <c r="E14" s="7" t="s">
        <v>67</v>
      </c>
      <c r="F14" s="8" t="s">
        <v>41</v>
      </c>
      <c r="G14" s="9">
        <v>1</v>
      </c>
      <c r="H14" s="10">
        <f>VLOOKUP(D:D,[2]SHT0017359L!D:H,5,0)</f>
        <v>0.79</v>
      </c>
      <c r="I14" s="14">
        <f t="shared" si="0"/>
        <v>0.79</v>
      </c>
      <c r="J14" s="15">
        <v>45958</v>
      </c>
    </row>
    <row r="15" s="1" customFormat="1" ht="16.5" customHeight="1" spans="1:10">
      <c r="A15" s="11" t="s">
        <v>23</v>
      </c>
      <c r="B15" s="12" t="s">
        <v>34</v>
      </c>
      <c r="C15" s="12" t="s">
        <v>35</v>
      </c>
      <c r="D15" s="11" t="s">
        <v>114</v>
      </c>
      <c r="E15" s="11" t="s">
        <v>115</v>
      </c>
      <c r="F15" s="12" t="s">
        <v>116</v>
      </c>
      <c r="G15" s="13">
        <v>1</v>
      </c>
      <c r="H15" s="10">
        <f>VLOOKUP(D:D,[2]SHT0017359L!D:H,5,0)</f>
        <v>18.4177</v>
      </c>
      <c r="I15" s="14">
        <f t="shared" si="0"/>
        <v>18.4177</v>
      </c>
      <c r="J15" s="16">
        <v>45958</v>
      </c>
    </row>
    <row r="16" s="1" customFormat="1" ht="16.5" customHeight="1" spans="1:10">
      <c r="A16" s="7" t="s">
        <v>23</v>
      </c>
      <c r="B16" s="8" t="s">
        <v>34</v>
      </c>
      <c r="C16" s="8" t="s">
        <v>35</v>
      </c>
      <c r="D16" s="7" t="s">
        <v>68</v>
      </c>
      <c r="E16" s="7" t="s">
        <v>69</v>
      </c>
      <c r="F16" s="8" t="s">
        <v>70</v>
      </c>
      <c r="G16" s="9">
        <v>2</v>
      </c>
      <c r="H16" s="10">
        <f>VLOOKUP(D:D,[2]SHT0017359L!D:H,5,0)</f>
        <v>0.1422</v>
      </c>
      <c r="I16" s="14">
        <f t="shared" si="0"/>
        <v>0.2844</v>
      </c>
      <c r="J16" s="15">
        <v>45958</v>
      </c>
    </row>
    <row r="17" s="1" customFormat="1" ht="16.5" customHeight="1" spans="1:10">
      <c r="A17" s="11" t="s">
        <v>23</v>
      </c>
      <c r="B17" s="12" t="s">
        <v>34</v>
      </c>
      <c r="C17" s="12" t="s">
        <v>35</v>
      </c>
      <c r="D17" s="11" t="s">
        <v>71</v>
      </c>
      <c r="E17" s="11" t="s">
        <v>72</v>
      </c>
      <c r="F17" s="12" t="s">
        <v>73</v>
      </c>
      <c r="G17" s="13">
        <v>0.02</v>
      </c>
      <c r="H17" s="10">
        <f>VLOOKUP(D:D,[2]SHT0017359L!D:H,5,0)</f>
        <v>6.2128</v>
      </c>
      <c r="I17" s="14">
        <f t="shared" si="0"/>
        <v>0.124256</v>
      </c>
      <c r="J17" s="16">
        <v>45958</v>
      </c>
    </row>
    <row r="18" s="1" customFormat="1" ht="16.5" customHeight="1" spans="1:10">
      <c r="A18" s="7" t="s">
        <v>23</v>
      </c>
      <c r="B18" s="8" t="s">
        <v>34</v>
      </c>
      <c r="C18" s="8" t="s">
        <v>35</v>
      </c>
      <c r="D18" s="7" t="s">
        <v>74</v>
      </c>
      <c r="E18" s="7" t="s">
        <v>75</v>
      </c>
      <c r="F18" s="8" t="s">
        <v>76</v>
      </c>
      <c r="G18" s="9">
        <v>0.1</v>
      </c>
      <c r="H18" s="10">
        <f>VLOOKUP(D:D,[2]SHT0017359L!D:H,5,0)</f>
        <v>0.4035</v>
      </c>
      <c r="I18" s="14">
        <f t="shared" si="0"/>
        <v>0.04035</v>
      </c>
      <c r="J18" s="15">
        <v>45958</v>
      </c>
    </row>
    <row r="19" s="1" customFormat="1" ht="16.5" customHeight="1" spans="1:10">
      <c r="A19" s="11" t="s">
        <v>23</v>
      </c>
      <c r="B19" s="12" t="s">
        <v>34</v>
      </c>
      <c r="C19" s="12" t="s">
        <v>35</v>
      </c>
      <c r="D19" s="11" t="s">
        <v>120</v>
      </c>
      <c r="E19" s="11" t="s">
        <v>121</v>
      </c>
      <c r="F19" s="12" t="s">
        <v>122</v>
      </c>
      <c r="G19" s="13">
        <v>1</v>
      </c>
      <c r="H19" s="10">
        <v>0.36</v>
      </c>
      <c r="I19" s="14">
        <f t="shared" si="0"/>
        <v>0.36</v>
      </c>
      <c r="J19" s="16">
        <v>45958</v>
      </c>
    </row>
    <row r="20" s="2" customFormat="1" spans="8:9">
      <c r="H20" s="3"/>
      <c r="I20" s="3">
        <f>SUM(I2:I19)</f>
        <v>26.2811543628225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J20" sqref="J20"/>
    </sheetView>
  </sheetViews>
  <sheetFormatPr defaultColWidth="8.72727272727273" defaultRowHeight="14"/>
  <cols>
    <col min="1" max="1" width="11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12.5" spans="1:10">
      <c r="A1" s="4" t="s">
        <v>25</v>
      </c>
      <c r="B1" s="4" t="s">
        <v>26</v>
      </c>
      <c r="C1" s="4" t="s">
        <v>27</v>
      </c>
      <c r="D1" s="4" t="s">
        <v>28</v>
      </c>
      <c r="E1" s="4" t="s">
        <v>29</v>
      </c>
      <c r="F1" s="4" t="s">
        <v>29</v>
      </c>
      <c r="G1" s="5" t="s">
        <v>30</v>
      </c>
      <c r="H1" s="6" t="s">
        <v>31</v>
      </c>
      <c r="I1" s="6" t="s">
        <v>32</v>
      </c>
      <c r="J1" s="5" t="s">
        <v>33</v>
      </c>
    </row>
    <row r="2" s="1" customFormat="1" ht="16.5" customHeight="1" spans="1:10">
      <c r="A2" s="7" t="s">
        <v>24</v>
      </c>
      <c r="B2" s="8" t="s">
        <v>34</v>
      </c>
      <c r="C2" s="8" t="s">
        <v>35</v>
      </c>
      <c r="D2" s="7" t="s">
        <v>36</v>
      </c>
      <c r="E2" s="7" t="s">
        <v>37</v>
      </c>
      <c r="F2" s="8" t="s">
        <v>38</v>
      </c>
      <c r="G2" s="9">
        <v>2</v>
      </c>
      <c r="H2" s="10">
        <f>VLOOKUP(D:D,'[2]SHT0018721'!D:H,5,0)</f>
        <v>0.05</v>
      </c>
      <c r="I2" s="14">
        <f t="shared" ref="I2:I18" si="0">H2*G2</f>
        <v>0.1</v>
      </c>
      <c r="J2" s="15">
        <v>45953</v>
      </c>
    </row>
    <row r="3" s="1" customFormat="1" ht="16.5" customHeight="1" spans="1:10">
      <c r="A3" s="11" t="s">
        <v>24</v>
      </c>
      <c r="B3" s="12" t="s">
        <v>34</v>
      </c>
      <c r="C3" s="12" t="s">
        <v>35</v>
      </c>
      <c r="D3" s="11" t="s">
        <v>39</v>
      </c>
      <c r="E3" s="11" t="s">
        <v>40</v>
      </c>
      <c r="F3" s="12" t="s">
        <v>41</v>
      </c>
      <c r="G3" s="13">
        <v>0.05</v>
      </c>
      <c r="H3" s="10">
        <f>VLOOKUP(D:D,'[2]SHT0018721'!D:H,5,0)</f>
        <v>0.589</v>
      </c>
      <c r="I3" s="14">
        <f t="shared" si="0"/>
        <v>0.02945</v>
      </c>
      <c r="J3" s="16">
        <v>45953</v>
      </c>
    </row>
    <row r="4" s="1" customFormat="1" ht="16.5" customHeight="1" spans="1:10">
      <c r="A4" s="7" t="s">
        <v>24</v>
      </c>
      <c r="B4" s="8" t="s">
        <v>34</v>
      </c>
      <c r="C4" s="8" t="s">
        <v>35</v>
      </c>
      <c r="D4" s="7" t="s">
        <v>42</v>
      </c>
      <c r="E4" s="7" t="s">
        <v>43</v>
      </c>
      <c r="F4" s="8" t="s">
        <v>41</v>
      </c>
      <c r="G4" s="9">
        <v>1.78</v>
      </c>
      <c r="H4" s="10">
        <f>VLOOKUP(D:D,'[2]SHT0018721'!D:H,5,0)</f>
        <v>0.2831858407</v>
      </c>
      <c r="I4" s="14">
        <f t="shared" si="0"/>
        <v>0.504070796446</v>
      </c>
      <c r="J4" s="15">
        <v>45953</v>
      </c>
    </row>
    <row r="5" s="1" customFormat="1" ht="16.5" customHeight="1" spans="1:10">
      <c r="A5" s="11" t="s">
        <v>24</v>
      </c>
      <c r="B5" s="12" t="s">
        <v>34</v>
      </c>
      <c r="C5" s="12" t="s">
        <v>35</v>
      </c>
      <c r="D5" s="11" t="s">
        <v>44</v>
      </c>
      <c r="E5" s="11" t="s">
        <v>45</v>
      </c>
      <c r="F5" s="12" t="s">
        <v>46</v>
      </c>
      <c r="G5" s="13">
        <v>1</v>
      </c>
      <c r="H5" s="10">
        <f>VLOOKUP(D:D,'[2]SHT0018721'!D:H,5,0)</f>
        <v>0.2655</v>
      </c>
      <c r="I5" s="14">
        <f t="shared" si="0"/>
        <v>0.2655</v>
      </c>
      <c r="J5" s="16">
        <v>45953</v>
      </c>
    </row>
    <row r="6" s="1" customFormat="1" ht="16.5" customHeight="1" spans="1:10">
      <c r="A6" s="7" t="s">
        <v>24</v>
      </c>
      <c r="B6" s="8" t="s">
        <v>34</v>
      </c>
      <c r="C6" s="8" t="s">
        <v>35</v>
      </c>
      <c r="D6" s="7" t="s">
        <v>47</v>
      </c>
      <c r="E6" s="7" t="s">
        <v>48</v>
      </c>
      <c r="F6" s="8" t="s">
        <v>49</v>
      </c>
      <c r="G6" s="9">
        <v>4</v>
      </c>
      <c r="H6" s="10">
        <f>VLOOKUP(D:D,'[2]SHT0018721'!D:H,5,0)</f>
        <v>0.09</v>
      </c>
      <c r="I6" s="14">
        <f t="shared" si="0"/>
        <v>0.36</v>
      </c>
      <c r="J6" s="15">
        <v>45953</v>
      </c>
    </row>
    <row r="7" s="1" customFormat="1" ht="16.5" customHeight="1" spans="1:10">
      <c r="A7" s="11" t="s">
        <v>24</v>
      </c>
      <c r="B7" s="12" t="s">
        <v>34</v>
      </c>
      <c r="C7" s="12" t="s">
        <v>35</v>
      </c>
      <c r="D7" s="11" t="s">
        <v>50</v>
      </c>
      <c r="E7" s="11" t="s">
        <v>51</v>
      </c>
      <c r="F7" s="12" t="s">
        <v>41</v>
      </c>
      <c r="G7" s="13">
        <v>1</v>
      </c>
      <c r="H7" s="10">
        <f>VLOOKUP(D:D,'[2]SHT0018721'!D:H,5,0)</f>
        <v>0.3</v>
      </c>
      <c r="I7" s="14">
        <f t="shared" si="0"/>
        <v>0.3</v>
      </c>
      <c r="J7" s="16">
        <v>45953</v>
      </c>
    </row>
    <row r="8" s="1" customFormat="1" ht="16.5" customHeight="1" spans="1:10">
      <c r="A8" s="7" t="s">
        <v>24</v>
      </c>
      <c r="B8" s="8" t="s">
        <v>34</v>
      </c>
      <c r="C8" s="8" t="s">
        <v>35</v>
      </c>
      <c r="D8" s="7" t="s">
        <v>54</v>
      </c>
      <c r="E8" s="7" t="s">
        <v>55</v>
      </c>
      <c r="F8" s="8" t="s">
        <v>41</v>
      </c>
      <c r="G8" s="9">
        <v>1</v>
      </c>
      <c r="H8" s="10">
        <f>VLOOKUP(D:D,'[2]SHT0018721'!D:H,5,0)</f>
        <v>0.779</v>
      </c>
      <c r="I8" s="14">
        <f t="shared" si="0"/>
        <v>0.779</v>
      </c>
      <c r="J8" s="15">
        <v>45953</v>
      </c>
    </row>
    <row r="9" s="1" customFormat="1" ht="16.5" customHeight="1" spans="1:10">
      <c r="A9" s="11" t="s">
        <v>24</v>
      </c>
      <c r="B9" s="12" t="s">
        <v>34</v>
      </c>
      <c r="C9" s="12" t="s">
        <v>35</v>
      </c>
      <c r="D9" s="11" t="s">
        <v>56</v>
      </c>
      <c r="E9" s="11" t="s">
        <v>57</v>
      </c>
      <c r="F9" s="12" t="s">
        <v>41</v>
      </c>
      <c r="G9" s="13">
        <v>1</v>
      </c>
      <c r="H9" s="10">
        <f>VLOOKUP(D:D,'[2]SHT0018721'!D:H,5,0)</f>
        <v>0.2</v>
      </c>
      <c r="I9" s="14">
        <f t="shared" si="0"/>
        <v>0.2</v>
      </c>
      <c r="J9" s="16">
        <v>45953</v>
      </c>
    </row>
    <row r="10" s="1" customFormat="1" ht="16.5" customHeight="1" spans="1:10">
      <c r="A10" s="7" t="s">
        <v>24</v>
      </c>
      <c r="B10" s="8" t="s">
        <v>34</v>
      </c>
      <c r="C10" s="8" t="s">
        <v>35</v>
      </c>
      <c r="D10" s="7" t="s">
        <v>58</v>
      </c>
      <c r="E10" s="7" t="s">
        <v>59</v>
      </c>
      <c r="F10" s="8" t="s">
        <v>60</v>
      </c>
      <c r="G10" s="9">
        <v>0.56</v>
      </c>
      <c r="H10" s="10">
        <f>VLOOKUP(D:D,'[2]SHT0018721'!D:H,5,0)</f>
        <v>1.7257</v>
      </c>
      <c r="I10" s="14">
        <f t="shared" si="0"/>
        <v>0.966392</v>
      </c>
      <c r="J10" s="15">
        <v>45953</v>
      </c>
    </row>
    <row r="11" s="1" customFormat="1" ht="16.5" customHeight="1" spans="1:10">
      <c r="A11" s="11" t="s">
        <v>24</v>
      </c>
      <c r="B11" s="12" t="s">
        <v>34</v>
      </c>
      <c r="C11" s="12" t="s">
        <v>35</v>
      </c>
      <c r="D11" s="11" t="s">
        <v>61</v>
      </c>
      <c r="E11" s="11" t="s">
        <v>62</v>
      </c>
      <c r="F11" s="12" t="s">
        <v>63</v>
      </c>
      <c r="G11" s="13">
        <v>1.83</v>
      </c>
      <c r="H11" s="10">
        <f>VLOOKUP(D:D,'[2]SHT0018721'!D:H,5,0)</f>
        <v>1.6814</v>
      </c>
      <c r="I11" s="14">
        <f t="shared" si="0"/>
        <v>3.076962</v>
      </c>
      <c r="J11" s="16">
        <v>45953</v>
      </c>
    </row>
    <row r="12" s="1" customFormat="1" ht="16.5" customHeight="1" spans="1:10">
      <c r="A12" s="7" t="s">
        <v>24</v>
      </c>
      <c r="B12" s="8" t="s">
        <v>34</v>
      </c>
      <c r="C12" s="8" t="s">
        <v>35</v>
      </c>
      <c r="D12" s="7" t="s">
        <v>64</v>
      </c>
      <c r="E12" s="7" t="s">
        <v>65</v>
      </c>
      <c r="F12" s="8" t="s">
        <v>41</v>
      </c>
      <c r="G12" s="9">
        <v>1</v>
      </c>
      <c r="H12" s="10">
        <f>VLOOKUP(D:D,'[2]SHT0018721'!D:H,5,0)</f>
        <v>0.53</v>
      </c>
      <c r="I12" s="14">
        <f t="shared" si="0"/>
        <v>0.53</v>
      </c>
      <c r="J12" s="15">
        <v>45953</v>
      </c>
    </row>
    <row r="13" s="1" customFormat="1" ht="16.5" customHeight="1" spans="1:10">
      <c r="A13" s="11" t="s">
        <v>24</v>
      </c>
      <c r="B13" s="12" t="s">
        <v>34</v>
      </c>
      <c r="C13" s="12" t="s">
        <v>35</v>
      </c>
      <c r="D13" s="11" t="s">
        <v>66</v>
      </c>
      <c r="E13" s="11" t="s">
        <v>67</v>
      </c>
      <c r="F13" s="12" t="s">
        <v>41</v>
      </c>
      <c r="G13" s="13">
        <v>1</v>
      </c>
      <c r="H13" s="10">
        <f>VLOOKUP(D:D,'[2]SHT0018721'!D:H,5,0)</f>
        <v>0.79</v>
      </c>
      <c r="I13" s="14">
        <f t="shared" si="0"/>
        <v>0.79</v>
      </c>
      <c r="J13" s="16">
        <v>45953</v>
      </c>
    </row>
    <row r="14" s="1" customFormat="1" ht="16.5" customHeight="1" spans="1:10">
      <c r="A14" s="7" t="s">
        <v>24</v>
      </c>
      <c r="B14" s="8" t="s">
        <v>34</v>
      </c>
      <c r="C14" s="8" t="s">
        <v>35</v>
      </c>
      <c r="D14" s="7" t="s">
        <v>114</v>
      </c>
      <c r="E14" s="7" t="s">
        <v>115</v>
      </c>
      <c r="F14" s="8" t="s">
        <v>116</v>
      </c>
      <c r="G14" s="9">
        <v>1</v>
      </c>
      <c r="H14" s="10">
        <f>[2]SHT0014169L!I36</f>
        <v>18.4177</v>
      </c>
      <c r="I14" s="14">
        <f t="shared" si="0"/>
        <v>18.4177</v>
      </c>
      <c r="J14" s="15">
        <v>45953</v>
      </c>
    </row>
    <row r="15" s="1" customFormat="1" ht="16.5" customHeight="1" spans="1:10">
      <c r="A15" s="11" t="s">
        <v>24</v>
      </c>
      <c r="B15" s="12" t="s">
        <v>34</v>
      </c>
      <c r="C15" s="12" t="s">
        <v>35</v>
      </c>
      <c r="D15" s="11" t="s">
        <v>68</v>
      </c>
      <c r="E15" s="11" t="s">
        <v>69</v>
      </c>
      <c r="F15" s="12" t="s">
        <v>70</v>
      </c>
      <c r="G15" s="13">
        <v>2</v>
      </c>
      <c r="H15" s="10">
        <f>VLOOKUP(D:D,'[2]SHT0018721'!D:H,5,0)</f>
        <v>0.1422</v>
      </c>
      <c r="I15" s="14">
        <f t="shared" si="0"/>
        <v>0.2844</v>
      </c>
      <c r="J15" s="16">
        <v>45953</v>
      </c>
    </row>
    <row r="16" s="1" customFormat="1" ht="16.5" customHeight="1" spans="1:10">
      <c r="A16" s="7" t="s">
        <v>24</v>
      </c>
      <c r="B16" s="8" t="s">
        <v>34</v>
      </c>
      <c r="C16" s="8" t="s">
        <v>35</v>
      </c>
      <c r="D16" s="7" t="s">
        <v>71</v>
      </c>
      <c r="E16" s="7" t="s">
        <v>72</v>
      </c>
      <c r="F16" s="8" t="s">
        <v>73</v>
      </c>
      <c r="G16" s="9">
        <v>0.02</v>
      </c>
      <c r="H16" s="10">
        <f>VLOOKUP(D:D,'[2]SHT0018721'!D:H,5,0)</f>
        <v>6.2128</v>
      </c>
      <c r="I16" s="14">
        <f t="shared" si="0"/>
        <v>0.124256</v>
      </c>
      <c r="J16" s="15">
        <v>45953</v>
      </c>
    </row>
    <row r="17" s="1" customFormat="1" ht="16.5" customHeight="1" spans="1:10">
      <c r="A17" s="11" t="s">
        <v>24</v>
      </c>
      <c r="B17" s="12" t="s">
        <v>34</v>
      </c>
      <c r="C17" s="12" t="s">
        <v>35</v>
      </c>
      <c r="D17" s="11" t="s">
        <v>74</v>
      </c>
      <c r="E17" s="11" t="s">
        <v>75</v>
      </c>
      <c r="F17" s="12" t="s">
        <v>76</v>
      </c>
      <c r="G17" s="13">
        <v>0.1</v>
      </c>
      <c r="H17" s="10">
        <f>VLOOKUP(D:D,'[2]SHT0018721'!D:H,5,0)</f>
        <v>0.4035</v>
      </c>
      <c r="I17" s="14">
        <f t="shared" si="0"/>
        <v>0.04035</v>
      </c>
      <c r="J17" s="16">
        <v>45953</v>
      </c>
    </row>
    <row r="18" s="1" customFormat="1" ht="16.5" customHeight="1" spans="1:10">
      <c r="A18" s="7" t="s">
        <v>24</v>
      </c>
      <c r="B18" s="8" t="s">
        <v>34</v>
      </c>
      <c r="C18" s="8" t="s">
        <v>35</v>
      </c>
      <c r="D18" s="7" t="s">
        <v>77</v>
      </c>
      <c r="E18" s="7" t="s">
        <v>78</v>
      </c>
      <c r="F18" s="8" t="s">
        <v>79</v>
      </c>
      <c r="G18" s="9">
        <v>1</v>
      </c>
      <c r="H18" s="10">
        <f>VLOOKUP(D:D,'[2]SHT0018721'!D:H,5,0)</f>
        <v>0.32</v>
      </c>
      <c r="I18" s="14">
        <f t="shared" si="0"/>
        <v>0.32</v>
      </c>
      <c r="J18" s="15">
        <v>45953</v>
      </c>
    </row>
    <row r="19" s="2" customFormat="1" spans="8:9">
      <c r="H19" s="3"/>
      <c r="I19" s="3">
        <f>SUM(I2:I18)</f>
        <v>27.088080796446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8月</vt:lpstr>
      <vt:lpstr>SHT0018721</vt:lpstr>
      <vt:lpstr>SHT0014169L</vt:lpstr>
      <vt:lpstr>SHT0014722L</vt:lpstr>
      <vt:lpstr>SHT0016950L</vt:lpstr>
      <vt:lpstr>SHT0017132L</vt:lpstr>
      <vt:lpstr>SHT0017359L</vt:lpstr>
      <vt:lpstr>SHT0017947L</vt:lpstr>
      <vt:lpstr>SHT0018721L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2025-11-11T02:07:00Z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B55EE84ABC894F778BE32E97A878C30C_12</vt:lpwstr>
  </property>
</Properties>
</file>