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2025年文件\越野车\合同-后视镜\海康摄像头合同\"/>
    </mc:Choice>
  </mc:AlternateContent>
  <xr:revisionPtr revIDLastSave="0" documentId="13_ncr:1_{6D32A6A7-F206-49BF-9C9D-5231264684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Sheet1!$A$1:$N$36</definedName>
    <definedName name="_xlnm.Print_Titles" localSheetId="0">Sheet1!$1:$3</definedName>
    <definedName name="Z_321F97FC_427B_497A_AF67_93ECE0115451_.wvu.PrintTitles" localSheetId="0" hidden="1">Sheet1!$1:$3</definedName>
    <definedName name="Z_321F97FC_427B_497A_AF67_93ECE0115451_.wvu.Rows" localSheetId="0" hidden="1">Sheet1!#REF!,Sheet1!#REF!,Sheet1!#REF!</definedName>
    <definedName name="Z_4310D7B0_BD0A_4CE3_AAFA_56A2E7A386D3_.wvu.PrintTitles" localSheetId="0" hidden="1">Sheet1!$1:$3</definedName>
    <definedName name="Z_4310D7B0_BD0A_4CE3_AAFA_56A2E7A386D3_.wvu.Rows" localSheetId="0" hidden="1">Sheet1!#REF!,Sheet1!#REF!,Sheet1!#REF!</definedName>
  </definedNames>
  <calcPr calcId="181029"/>
</workbook>
</file>

<file path=xl/calcChain.xml><?xml version="1.0" encoding="utf-8"?>
<calcChain xmlns="http://schemas.openxmlformats.org/spreadsheetml/2006/main">
  <c r="F12" i="1" l="1"/>
  <c r="M12" i="1"/>
  <c r="N12" i="1" s="1"/>
  <c r="F11" i="1"/>
  <c r="M11" i="1" s="1"/>
  <c r="M10" i="1"/>
  <c r="N10" i="1" s="1"/>
  <c r="M9" i="1"/>
  <c r="N9" i="1" s="1"/>
  <c r="N11" i="1" l="1"/>
</calcChain>
</file>

<file path=xl/sharedStrings.xml><?xml version="1.0" encoding="utf-8"?>
<sst xmlns="http://schemas.openxmlformats.org/spreadsheetml/2006/main" count="82" uniqueCount="54">
  <si>
    <t>零部件采购价格协议</t>
  </si>
  <si>
    <t>甲方：北京汽车集团越野车有限公司</t>
  </si>
  <si>
    <t>乙方：北京光华荣昌汽车部件有限公司</t>
  </si>
  <si>
    <t>零件编号</t>
  </si>
  <si>
    <t>零件名称</t>
  </si>
  <si>
    <t>适用车型</t>
  </si>
  <si>
    <t>单车用量</t>
  </si>
  <si>
    <t>材料费</t>
  </si>
  <si>
    <t>制造费用</t>
  </si>
  <si>
    <t>包装费</t>
  </si>
  <si>
    <t>运费</t>
  </si>
  <si>
    <t>工装模具&amp;研发摊销费</t>
  </si>
  <si>
    <t>不含税单价</t>
  </si>
  <si>
    <t>含税单价</t>
  </si>
  <si>
    <t>左外后视镜总成</t>
  </si>
  <si>
    <t>B41V</t>
  </si>
  <si>
    <t>右外后视镜总成</t>
  </si>
  <si>
    <t>B00034691</t>
  </si>
  <si>
    <t>B00034697</t>
  </si>
  <si>
    <t>B00034698</t>
  </si>
  <si>
    <t>B00034692</t>
  </si>
  <si>
    <t>三、付款周期：</t>
  </si>
  <si>
    <t>货物送到甲方指定收货地址且经过甲方验收合格后，由甲方通知乙方开具发票，甲方收到符合要求的发票后的下一个月的第一日起 60 日内，甲方以银行转账等方式向乙方支付相应货款。</t>
  </si>
  <si>
    <t>2.任一方对本协议如有任何异议，应在有效期到期日前30日以内书面提出；双方如无任何异议，本协议有效期自动延长至下一个日历年。</t>
  </si>
  <si>
    <t>五、其他约定</t>
  </si>
  <si>
    <t>六、备注</t>
  </si>
  <si>
    <t>甲方（盖章）：</t>
  </si>
  <si>
    <t>乙方（盖章）：北京光华荣昌汽车部件有限公司</t>
  </si>
  <si>
    <t>法定代表人</t>
  </si>
  <si>
    <t>或授权代表 （签字）：</t>
  </si>
  <si>
    <t>日    期</t>
  </si>
  <si>
    <t>利润</t>
    <phoneticPr fontId="1" type="noConversion"/>
  </si>
  <si>
    <t>管理费用</t>
    <phoneticPr fontId="1" type="noConversion"/>
  </si>
  <si>
    <t>供应商代码：A010X00277</t>
    <phoneticPr fontId="1" type="noConversion"/>
  </si>
  <si>
    <t>管理费用</t>
  </si>
  <si>
    <t>利润</t>
  </si>
  <si>
    <t>B41VS</t>
    <phoneticPr fontId="1" type="noConversion"/>
  </si>
  <si>
    <t>一、双方确定的零部件采购价格                                                                                                                                                 单位 元：（RMB）</t>
  </si>
  <si>
    <t xml:space="preserve">二、特别说明的项目 :    </t>
  </si>
  <si>
    <r>
      <t>1.</t>
    </r>
    <r>
      <rPr>
        <b/>
        <sz val="14"/>
        <rFont val="微软雅黑"/>
        <family val="2"/>
        <charset val="134"/>
      </rPr>
      <t>模具摊销费</t>
    </r>
    <r>
      <rPr>
        <sz val="14"/>
        <rFont val="微软雅黑"/>
        <family val="2"/>
        <charset val="134"/>
      </rPr>
      <t>包括工装模具费和研发费，其中工装模具费为</t>
    </r>
    <r>
      <rPr>
        <u/>
        <sz val="14"/>
        <rFont val="微软雅黑"/>
        <family val="2"/>
        <charset val="134"/>
      </rPr>
      <t xml:space="preserve"> 1455600.00 </t>
    </r>
    <r>
      <rPr>
        <sz val="14"/>
        <rFont val="微软雅黑"/>
        <family val="2"/>
        <charset val="134"/>
      </rPr>
      <t>元（不含税） ，研发费为</t>
    </r>
    <r>
      <rPr>
        <u/>
        <sz val="14"/>
        <rFont val="微软雅黑"/>
        <family val="2"/>
        <charset val="134"/>
      </rPr>
      <t xml:space="preserve"> NA </t>
    </r>
    <r>
      <rPr>
        <sz val="14"/>
        <rFont val="微软雅黑"/>
        <family val="2"/>
        <charset val="134"/>
      </rPr>
      <t xml:space="preserve"> 元（不含税）。模具摊销费按</t>
    </r>
    <r>
      <rPr>
        <u/>
        <sz val="14"/>
        <rFont val="微软雅黑"/>
        <family val="2"/>
        <charset val="134"/>
      </rPr>
      <t>_10</t>
    </r>
    <r>
      <rPr>
        <sz val="14"/>
        <rFont val="微软雅黑"/>
        <family val="2"/>
        <charset val="134"/>
      </rPr>
      <t>万辆份摊销。甲方累计采购量一经达到</t>
    </r>
    <r>
      <rPr>
        <u/>
        <sz val="14"/>
        <rFont val="微软雅黑"/>
        <family val="2"/>
        <charset val="134"/>
      </rPr>
      <t xml:space="preserve">_10 </t>
    </r>
    <r>
      <rPr>
        <sz val="14"/>
        <rFont val="微软雅黑"/>
        <family val="2"/>
        <charset val="134"/>
      </rPr>
      <t xml:space="preserve">万辆份，将自动从单价中减去此费用，届时需重新签署价格协议。 </t>
    </r>
  </si>
  <si>
    <r>
      <t>2.汇率：货款以人民币支付, 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 自SOP开始，每三个月对汇率进行一次核实，若平均汇率波动超过+/-5%时，双方有权调整本价格协议。</t>
    </r>
  </si>
  <si>
    <t>3.关税：关税执行现行有效的中华人民共和国海关进出口税则的相关规定。若关税发生变化，需重新签署价格协议。</t>
  </si>
  <si>
    <r>
      <t>4.双方协商，每年度降价含税单价的</t>
    </r>
    <r>
      <rPr>
        <u/>
        <sz val="14"/>
        <rFont val="微软雅黑"/>
        <family val="2"/>
        <charset val="134"/>
      </rPr>
      <t>_待定_</t>
    </r>
    <r>
      <rPr>
        <sz val="14"/>
        <rFont val="微软雅黑"/>
        <family val="2"/>
        <charset val="134"/>
      </rPr>
      <t>%。</t>
    </r>
  </si>
  <si>
    <t>5.甲方若发现乙方的工艺、材料、消耗定额等与甲乙双方协商确定的订单要求不符时，乙方应与甲方重新签署价格协议。由此给甲方造成损失的，甲方保留向乙方追责的权利。</t>
  </si>
  <si>
    <t>四、价格有效期 ：</t>
  </si>
  <si>
    <r>
      <t>1.本价格有效期为自</t>
    </r>
    <r>
      <rPr>
        <u/>
        <sz val="14"/>
        <rFont val="微软雅黑"/>
        <family val="2"/>
        <charset val="134"/>
      </rPr>
      <t>_2024_</t>
    </r>
    <r>
      <rPr>
        <sz val="14"/>
        <rFont val="微软雅黑"/>
        <family val="2"/>
        <charset val="134"/>
      </rPr>
      <t>年</t>
    </r>
    <r>
      <rPr>
        <u/>
        <sz val="14"/>
        <rFont val="微软雅黑"/>
        <family val="2"/>
        <charset val="134"/>
      </rPr>
      <t>_5_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_14_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" type="noConversion"/>
  </si>
  <si>
    <t>3.在有效期内，如出现《采购通则》约定情形，甲方有权根据市场变化情况对本协议约定价格进行调整，届时双方需另行签订零部件采购价格调整协议。</t>
  </si>
  <si>
    <t>1.本协议未尽事宜，按照双方签署的《采购通则》执行或另行签署书面补充协议。因履行本协议双方产生争议的，任何一方均有权将争议提交（ 1 ）。
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</si>
  <si>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2.本协议经双方法定代表人/负责人或授权代表签字并加盖公司公章或合同专用章后生效。本协议一式四份，甲方执三份，乙方持一份，具有同等法律效力。</t>
  </si>
  <si>
    <t>以上条款中不涉及项填写“NA”。</t>
  </si>
  <si>
    <t>P01004192</t>
    <phoneticPr fontId="1" type="noConversion"/>
  </si>
  <si>
    <t>P01004193</t>
    <phoneticPr fontId="1" type="noConversion"/>
  </si>
  <si>
    <t xml:space="preserve"> 协议编号：PA25B41VSC0500277I012</t>
    <phoneticPr fontId="1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</si>
  <si>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SL24B41VS00277I011、GR2500277 </t>
    </r>
    <r>
      <rPr>
        <sz val="14"/>
        <rFont val="微软雅黑"/>
        <family val="2"/>
        <charset val="134"/>
      </rPr>
      <t>的《货源确认书》、《汽车零部件和原材料采购通则》（以下简称《采购通则》），就《货源确认书》项下的下列零部件采购价格事宜，双方经协商一致，特签署本协议。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</si>
</sst>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6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6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b/>
      <sz val="16"/>
      <color indexed="8"/>
      <name val="微软雅黑"/>
      <family val="2"/>
      <charset val="134"/>
    </font>
    <font>
      <sz val="16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2"/>
      <name val="微软雅黑"/>
      <family val="2"/>
      <charset val="134"/>
    </font>
    <font>
      <sz val="14"/>
      <name val="微软雅黑"/>
      <family val="2"/>
      <charset val="134"/>
    </font>
    <font>
      <u/>
      <sz val="14"/>
      <name val="微软雅黑"/>
      <family val="2"/>
      <charset val="134"/>
    </font>
    <font>
      <sz val="10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76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15" fillId="0" borderId="4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B43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190500</xdr:rowOff>
    </xdr:from>
    <xdr:to>
      <xdr:col>13</xdr:col>
      <xdr:colOff>695325</xdr:colOff>
      <xdr:row>2</xdr:row>
      <xdr:rowOff>190500</xdr:rowOff>
    </xdr:to>
    <xdr:sp macro="" textlink="">
      <xdr:nvSpPr>
        <xdr:cNvPr id="1026" name="Line 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>
        <a:xfrm>
          <a:off x="0" y="561975"/>
          <a:ext cx="16398875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showGridLines="0" tabSelected="1" zoomScale="80" zoomScaleNormal="80" zoomScaleSheetLayoutView="80" workbookViewId="0">
      <selection activeCell="A6" sqref="A6:N6"/>
    </sheetView>
  </sheetViews>
  <sheetFormatPr defaultColWidth="9" defaultRowHeight="16.5" x14ac:dyDescent="0.25"/>
  <cols>
    <col min="1" max="1" width="20" style="32" customWidth="1"/>
    <col min="2" max="2" width="14.08203125" style="32" customWidth="1"/>
    <col min="3" max="3" width="7.75" style="32" customWidth="1"/>
    <col min="4" max="4" width="12.83203125" style="32" customWidth="1"/>
    <col min="5" max="5" width="12.33203125" style="32" customWidth="1"/>
    <col min="6" max="6" width="14.5" style="27" customWidth="1"/>
    <col min="7" max="8" width="14.5" style="32" customWidth="1"/>
    <col min="9" max="9" width="14.5" style="33" customWidth="1"/>
    <col min="10" max="11" width="14.5" style="32" customWidth="1"/>
    <col min="12" max="12" width="22.5" style="32" customWidth="1"/>
    <col min="13" max="13" width="16.08203125" style="32" customWidth="1"/>
    <col min="14" max="14" width="16.58203125" style="32" customWidth="1"/>
    <col min="15" max="16" width="9" style="32"/>
    <col min="17" max="17" width="11.08203125" style="32"/>
    <col min="18" max="20" width="9" style="32"/>
    <col min="21" max="21" width="9.25" style="32"/>
    <col min="22" max="22" width="11.08203125" style="32"/>
    <col min="23" max="23" width="17.83203125" style="32" customWidth="1"/>
    <col min="24" max="16384" width="9" style="32"/>
  </cols>
  <sheetData>
    <row r="1" spans="1:14" s="5" customFormat="1" ht="14.25" customHeight="1" x14ac:dyDescent="0.25">
      <c r="A1" s="41" t="s">
        <v>52</v>
      </c>
      <c r="B1" s="41"/>
      <c r="C1" s="41"/>
      <c r="D1" s="41"/>
      <c r="E1" s="1"/>
      <c r="F1" s="2"/>
      <c r="G1" s="1"/>
      <c r="H1" s="3"/>
      <c r="I1" s="4"/>
      <c r="K1" s="6"/>
      <c r="L1" s="46" t="s">
        <v>33</v>
      </c>
      <c r="M1" s="46"/>
      <c r="N1" s="46"/>
    </row>
    <row r="2" spans="1:14" s="5" customFormat="1" ht="15" customHeight="1" x14ac:dyDescent="0.25">
      <c r="A2" s="41"/>
      <c r="B2" s="41"/>
      <c r="C2" s="41"/>
      <c r="D2" s="41"/>
      <c r="E2" s="1"/>
      <c r="F2" s="2"/>
      <c r="G2" s="1"/>
      <c r="H2" s="1"/>
      <c r="I2" s="7"/>
      <c r="J2" s="8"/>
      <c r="K2" s="8"/>
      <c r="L2" s="46"/>
      <c r="M2" s="46"/>
      <c r="N2" s="46"/>
    </row>
    <row r="3" spans="1:14" s="5" customFormat="1" ht="15" customHeight="1" thickBot="1" x14ac:dyDescent="0.3">
      <c r="A3" s="41"/>
      <c r="B3" s="41"/>
      <c r="C3" s="41"/>
      <c r="D3" s="41"/>
      <c r="E3" s="1"/>
      <c r="F3" s="2"/>
      <c r="G3" s="1"/>
      <c r="H3" s="1"/>
      <c r="I3" s="7"/>
      <c r="J3" s="8"/>
      <c r="K3" s="8"/>
      <c r="L3" s="47"/>
      <c r="M3" s="47"/>
      <c r="N3" s="47"/>
    </row>
    <row r="4" spans="1:14" s="5" customFormat="1" ht="38.25" customHeight="1" thickTop="1" x14ac:dyDescent="0.25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s="5" customFormat="1" ht="29.15" customHeight="1" x14ac:dyDescent="0.25">
      <c r="A5" s="36" t="s">
        <v>1</v>
      </c>
      <c r="B5" s="36"/>
      <c r="C5" s="36"/>
      <c r="D5" s="43"/>
      <c r="E5" s="43"/>
      <c r="F5" s="43"/>
      <c r="G5" s="43"/>
      <c r="H5" s="43"/>
      <c r="I5" s="9"/>
      <c r="J5" s="10"/>
      <c r="K5" s="44" t="s">
        <v>2</v>
      </c>
      <c r="L5" s="44"/>
      <c r="M5" s="44"/>
      <c r="N5" s="44"/>
    </row>
    <row r="6" spans="1:14" s="5" customFormat="1" ht="46.5" customHeight="1" x14ac:dyDescent="0.25">
      <c r="A6" s="35" t="s">
        <v>53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5" customFormat="1" ht="25.5" customHeight="1" x14ac:dyDescent="0.25">
      <c r="A7" s="36" t="s">
        <v>37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14" customFormat="1" ht="37.5" customHeight="1" x14ac:dyDescent="0.25">
      <c r="A8" s="11" t="s">
        <v>3</v>
      </c>
      <c r="B8" s="37" t="s">
        <v>4</v>
      </c>
      <c r="C8" s="38"/>
      <c r="D8" s="12" t="s">
        <v>5</v>
      </c>
      <c r="E8" s="12" t="s">
        <v>6</v>
      </c>
      <c r="F8" s="12" t="s">
        <v>7</v>
      </c>
      <c r="G8" s="12" t="s">
        <v>8</v>
      </c>
      <c r="H8" s="12" t="s">
        <v>32</v>
      </c>
      <c r="I8" s="13" t="s">
        <v>31</v>
      </c>
      <c r="J8" s="12" t="s">
        <v>9</v>
      </c>
      <c r="K8" s="12" t="s">
        <v>10</v>
      </c>
      <c r="L8" s="12" t="s">
        <v>11</v>
      </c>
      <c r="M8" s="12" t="s">
        <v>12</v>
      </c>
      <c r="N8" s="12" t="s">
        <v>13</v>
      </c>
    </row>
    <row r="9" spans="1:14" s="5" customFormat="1" ht="33.75" customHeight="1" x14ac:dyDescent="0.25">
      <c r="A9" s="34" t="s">
        <v>20</v>
      </c>
      <c r="B9" s="39" t="s">
        <v>14</v>
      </c>
      <c r="C9" s="40"/>
      <c r="D9" s="15" t="s">
        <v>36</v>
      </c>
      <c r="E9" s="12">
        <v>1</v>
      </c>
      <c r="F9" s="16">
        <v>292.95999999999998</v>
      </c>
      <c r="G9" s="17">
        <v>25.1</v>
      </c>
      <c r="H9" s="17">
        <v>7.17</v>
      </c>
      <c r="I9" s="16">
        <v>9.75</v>
      </c>
      <c r="J9" s="17">
        <v>3</v>
      </c>
      <c r="K9" s="17">
        <v>2.4700000000000002</v>
      </c>
      <c r="L9" s="17">
        <v>7.28</v>
      </c>
      <c r="M9" s="18">
        <f t="shared" ref="M9:M12" si="0">SUM(F9:L9)</f>
        <v>347.73</v>
      </c>
      <c r="N9" s="16">
        <f t="shared" ref="N9:N10" si="1">M9*1.13</f>
        <v>392.93489999999997</v>
      </c>
    </row>
    <row r="10" spans="1:14" s="5" customFormat="1" ht="33.75" customHeight="1" x14ac:dyDescent="0.25">
      <c r="A10" s="34" t="s">
        <v>19</v>
      </c>
      <c r="B10" s="39" t="s">
        <v>16</v>
      </c>
      <c r="C10" s="40"/>
      <c r="D10" s="15" t="s">
        <v>36</v>
      </c>
      <c r="E10" s="12">
        <v>1</v>
      </c>
      <c r="F10" s="16">
        <v>292.95999999999998</v>
      </c>
      <c r="G10" s="17">
        <v>25.1</v>
      </c>
      <c r="H10" s="17">
        <v>7.17</v>
      </c>
      <c r="I10" s="16">
        <v>9.75</v>
      </c>
      <c r="J10" s="17">
        <v>3</v>
      </c>
      <c r="K10" s="17">
        <v>2.4700000000000002</v>
      </c>
      <c r="L10" s="17">
        <v>7.28</v>
      </c>
      <c r="M10" s="18">
        <f t="shared" si="0"/>
        <v>347.73</v>
      </c>
      <c r="N10" s="16">
        <f t="shared" si="1"/>
        <v>392.93489999999997</v>
      </c>
    </row>
    <row r="11" spans="1:14" s="5" customFormat="1" ht="33.75" customHeight="1" x14ac:dyDescent="0.25">
      <c r="A11" s="34" t="s">
        <v>51</v>
      </c>
      <c r="B11" s="39" t="s">
        <v>14</v>
      </c>
      <c r="C11" s="40"/>
      <c r="D11" s="15" t="s">
        <v>36</v>
      </c>
      <c r="E11" s="12">
        <v>1</v>
      </c>
      <c r="F11" s="16">
        <f>F10+126.03+15.38</f>
        <v>434.37</v>
      </c>
      <c r="G11" s="17">
        <v>25.1</v>
      </c>
      <c r="H11" s="17">
        <v>7.17</v>
      </c>
      <c r="I11" s="16">
        <v>9.75</v>
      </c>
      <c r="J11" s="17">
        <v>3</v>
      </c>
      <c r="K11" s="17">
        <v>2.4700000000000002</v>
      </c>
      <c r="L11" s="17">
        <v>7.28</v>
      </c>
      <c r="M11" s="18">
        <f t="shared" si="0"/>
        <v>489.14000000000004</v>
      </c>
      <c r="N11" s="16">
        <f>M11*1.13</f>
        <v>552.72820000000002</v>
      </c>
    </row>
    <row r="12" spans="1:14" s="5" customFormat="1" ht="33.75" customHeight="1" x14ac:dyDescent="0.25">
      <c r="A12" s="34" t="s">
        <v>50</v>
      </c>
      <c r="B12" s="39" t="s">
        <v>16</v>
      </c>
      <c r="C12" s="40"/>
      <c r="D12" s="15" t="s">
        <v>36</v>
      </c>
      <c r="E12" s="12">
        <v>1</v>
      </c>
      <c r="F12" s="16">
        <f>F10+126.03+15.38</f>
        <v>434.37</v>
      </c>
      <c r="G12" s="17">
        <v>25.1</v>
      </c>
      <c r="H12" s="17">
        <v>7.17</v>
      </c>
      <c r="I12" s="16">
        <v>9.75</v>
      </c>
      <c r="J12" s="17">
        <v>3</v>
      </c>
      <c r="K12" s="17">
        <v>2.4700000000000002</v>
      </c>
      <c r="L12" s="17">
        <v>7.28</v>
      </c>
      <c r="M12" s="18">
        <f t="shared" si="0"/>
        <v>489.14000000000004</v>
      </c>
      <c r="N12" s="16">
        <f>M12*1.13</f>
        <v>552.72820000000002</v>
      </c>
    </row>
    <row r="13" spans="1:14" s="5" customFormat="1" ht="25.5" customHeight="1" x14ac:dyDescent="0.25">
      <c r="A13" s="48" t="s">
        <v>38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14" s="5" customFormat="1" ht="42" customHeight="1" x14ac:dyDescent="0.25">
      <c r="A14" s="35" t="s">
        <v>39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s="5" customFormat="1" ht="24.75" customHeight="1" x14ac:dyDescent="0.25">
      <c r="A15" s="35" t="s">
        <v>40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s="5" customFormat="1" ht="24.75" customHeight="1" x14ac:dyDescent="0.25">
      <c r="A16" s="35" t="s">
        <v>41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s="5" customFormat="1" ht="24.75" customHeight="1" x14ac:dyDescent="0.25">
      <c r="A17" s="35" t="s">
        <v>42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s="5" customFormat="1" ht="28" customHeight="1" x14ac:dyDescent="0.25">
      <c r="A18" s="35" t="s">
        <v>43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s="5" customFormat="1" ht="25.5" customHeight="1" x14ac:dyDescent="0.25">
      <c r="A19" s="36" t="s">
        <v>21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s="19" customFormat="1" ht="24.75" customHeight="1" x14ac:dyDescent="0.25">
      <c r="A20" s="35" t="s">
        <v>22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s="5" customFormat="1" ht="25.5" customHeight="1" x14ac:dyDescent="0.25">
      <c r="A21" s="36" t="s">
        <v>44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s="5" customFormat="1" ht="22.5" customHeight="1" x14ac:dyDescent="0.25">
      <c r="A22" s="35" t="s">
        <v>45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s="20" customFormat="1" ht="23.15" customHeight="1" x14ac:dyDescent="0.25">
      <c r="A23" s="35" t="s">
        <v>23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s="20" customFormat="1" ht="23.25" customHeight="1" x14ac:dyDescent="0.25">
      <c r="A24" s="35" t="s">
        <v>46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 s="24" customFormat="1" ht="25.5" customHeight="1" x14ac:dyDescent="0.25">
      <c r="A25" s="21" t="s">
        <v>24</v>
      </c>
      <c r="B25" s="21"/>
      <c r="C25" s="21"/>
      <c r="D25" s="21"/>
      <c r="E25" s="21"/>
      <c r="F25" s="22"/>
      <c r="G25" s="21"/>
      <c r="H25" s="21"/>
      <c r="I25" s="23"/>
      <c r="J25" s="21"/>
      <c r="K25" s="21"/>
      <c r="L25" s="21"/>
      <c r="M25" s="21"/>
      <c r="N25" s="21"/>
    </row>
    <row r="26" spans="1:14" s="5" customFormat="1" ht="64" customHeight="1" x14ac:dyDescent="0.25">
      <c r="A26" s="35" t="s">
        <v>47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14" s="5" customFormat="1" ht="22.5" customHeight="1" x14ac:dyDescent="0.25">
      <c r="A27" s="35" t="s">
        <v>48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4" s="5" customFormat="1" ht="25.5" customHeight="1" x14ac:dyDescent="0.25">
      <c r="A28" s="21" t="s">
        <v>25</v>
      </c>
      <c r="B28" s="19"/>
      <c r="C28" s="19"/>
      <c r="D28" s="19"/>
      <c r="E28" s="19"/>
      <c r="F28" s="25"/>
      <c r="G28" s="19"/>
      <c r="H28" s="19"/>
      <c r="I28" s="26"/>
      <c r="J28" s="19"/>
      <c r="K28" s="19"/>
      <c r="L28" s="19"/>
      <c r="M28" s="19"/>
    </row>
    <row r="29" spans="1:14" s="21" customFormat="1" ht="22.5" customHeight="1" x14ac:dyDescent="0.25">
      <c r="A29" s="35" t="s">
        <v>49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19"/>
    </row>
    <row r="30" spans="1:14" s="5" customFormat="1" ht="26.25" customHeight="1" x14ac:dyDescent="0.25">
      <c r="A30" s="21" t="s">
        <v>26</v>
      </c>
      <c r="B30" s="45"/>
      <c r="C30" s="45"/>
      <c r="D30" s="45"/>
      <c r="E30" s="45"/>
      <c r="F30" s="27"/>
      <c r="I30" s="28"/>
      <c r="J30" s="21"/>
      <c r="K30" s="21" t="s">
        <v>27</v>
      </c>
      <c r="M30" s="21"/>
    </row>
    <row r="31" spans="1:14" s="5" customFormat="1" ht="27" customHeight="1" x14ac:dyDescent="0.25">
      <c r="A31" s="21" t="s">
        <v>28</v>
      </c>
      <c r="B31" s="29"/>
      <c r="C31" s="21"/>
      <c r="D31" s="21"/>
      <c r="E31" s="10"/>
      <c r="F31" s="27"/>
      <c r="I31" s="28"/>
      <c r="K31" s="21" t="s">
        <v>28</v>
      </c>
      <c r="L31" s="21"/>
      <c r="M31" s="21"/>
    </row>
    <row r="32" spans="1:14" s="5" customFormat="1" ht="24" customHeight="1" x14ac:dyDescent="0.25">
      <c r="A32" s="21" t="s">
        <v>29</v>
      </c>
      <c r="B32" s="29"/>
      <c r="C32" s="29"/>
      <c r="D32" s="21"/>
      <c r="E32" s="29"/>
      <c r="F32" s="27"/>
      <c r="I32" s="28"/>
      <c r="K32" s="36" t="s">
        <v>29</v>
      </c>
      <c r="L32" s="36"/>
    </row>
    <row r="33" spans="1:13" s="5" customFormat="1" ht="11.15" customHeight="1" thickBot="1" x14ac:dyDescent="0.3">
      <c r="A33" s="21"/>
      <c r="B33" s="30"/>
      <c r="C33" s="30"/>
      <c r="D33" s="29"/>
      <c r="E33" s="29"/>
      <c r="F33" s="22"/>
      <c r="I33" s="28"/>
      <c r="K33" s="21"/>
      <c r="L33" s="30"/>
      <c r="M33" s="30"/>
    </row>
    <row r="34" spans="1:13" s="5" customFormat="1" ht="25" customHeight="1" x14ac:dyDescent="0.25">
      <c r="A34" s="21" t="s">
        <v>30</v>
      </c>
      <c r="B34" s="29"/>
      <c r="C34" s="29"/>
      <c r="D34" s="29"/>
      <c r="E34" s="29"/>
      <c r="F34" s="27"/>
      <c r="I34" s="28"/>
      <c r="K34" s="21" t="s">
        <v>30</v>
      </c>
      <c r="L34" s="29"/>
      <c r="M34" s="29"/>
    </row>
    <row r="35" spans="1:13" s="5" customFormat="1" ht="8.15" customHeight="1" thickBot="1" x14ac:dyDescent="0.3">
      <c r="A35" s="21"/>
      <c r="B35" s="30"/>
      <c r="C35" s="30"/>
      <c r="D35" s="29"/>
      <c r="E35" s="29"/>
      <c r="F35" s="31"/>
      <c r="I35" s="28"/>
      <c r="K35" s="21"/>
      <c r="L35" s="30"/>
      <c r="M35" s="30"/>
    </row>
    <row r="36" spans="1:13" s="5" customFormat="1" x14ac:dyDescent="0.25">
      <c r="F36" s="27"/>
      <c r="I36" s="28"/>
    </row>
    <row r="37" spans="1:13" s="5" customFormat="1" x14ac:dyDescent="0.25">
      <c r="F37" s="27"/>
      <c r="I37" s="28"/>
    </row>
    <row r="38" spans="1:13" s="5" customFormat="1" x14ac:dyDescent="0.25">
      <c r="F38" s="27"/>
      <c r="I38" s="28"/>
    </row>
    <row r="39" spans="1:13" s="5" customFormat="1" x14ac:dyDescent="0.25">
      <c r="F39" s="27"/>
      <c r="I39" s="28"/>
    </row>
    <row r="40" spans="1:13" s="5" customFormat="1" x14ac:dyDescent="0.25">
      <c r="F40" s="27"/>
      <c r="I40" s="28"/>
    </row>
    <row r="41" spans="1:13" s="5" customFormat="1" x14ac:dyDescent="0.25">
      <c r="F41" s="27"/>
      <c r="I41" s="28"/>
    </row>
    <row r="42" spans="1:13" s="5" customFormat="1" x14ac:dyDescent="0.25">
      <c r="F42" s="27"/>
      <c r="I42" s="28"/>
    </row>
  </sheetData>
  <mergeCells count="30">
    <mergeCell ref="K32:L32"/>
    <mergeCell ref="L1:N3"/>
    <mergeCell ref="A21:N21"/>
    <mergeCell ref="A22:N22"/>
    <mergeCell ref="A23:N23"/>
    <mergeCell ref="A24:N24"/>
    <mergeCell ref="A26:N26"/>
    <mergeCell ref="A16:N16"/>
    <mergeCell ref="A17:N17"/>
    <mergeCell ref="A18:N18"/>
    <mergeCell ref="A19:N19"/>
    <mergeCell ref="A20:N20"/>
    <mergeCell ref="A13:N13"/>
    <mergeCell ref="A14:N14"/>
    <mergeCell ref="A27:M27"/>
    <mergeCell ref="A29:M29"/>
    <mergeCell ref="B30:E30"/>
    <mergeCell ref="B12:C12"/>
    <mergeCell ref="B9:C9"/>
    <mergeCell ref="B10:C10"/>
    <mergeCell ref="A15:N15"/>
    <mergeCell ref="A6:N6"/>
    <mergeCell ref="A7:N7"/>
    <mergeCell ref="B8:C8"/>
    <mergeCell ref="B11:C11"/>
    <mergeCell ref="A1:D3"/>
    <mergeCell ref="A4:N4"/>
    <mergeCell ref="A5:C5"/>
    <mergeCell ref="D5:H5"/>
    <mergeCell ref="K5:N5"/>
  </mergeCells>
  <phoneticPr fontId="1" type="noConversion"/>
  <pageMargins left="0.61875000000000002" right="0.46875" top="0.52916666666666701" bottom="0.76875000000000004" header="0.5" footer="0.50902777777777797"/>
  <pageSetup paperSize="9" scale="50" orientation="landscape" r:id="rId1"/>
  <headerFooter alignWithMargins="0"/>
  <ignoredErrors>
    <ignoredError sqref="M9:M1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J11" sqref="J11:N22"/>
    </sheetView>
  </sheetViews>
  <sheetFormatPr defaultColWidth="9" defaultRowHeight="15" x14ac:dyDescent="0.25"/>
  <sheetData/>
  <phoneticPr fontId="1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"/>
  <sheetViews>
    <sheetView workbookViewId="0">
      <selection activeCell="H12" sqref="H12"/>
    </sheetView>
  </sheetViews>
  <sheetFormatPr defaultColWidth="9" defaultRowHeight="15" x14ac:dyDescent="0.25"/>
  <cols>
    <col min="1" max="1" width="10.08203125" bestFit="1" customWidth="1"/>
    <col min="2" max="2" width="15.58203125" bestFit="1" customWidth="1"/>
    <col min="3" max="4" width="9.08203125" bestFit="1" customWidth="1"/>
    <col min="5" max="5" width="7.08203125" bestFit="1" customWidth="1"/>
    <col min="6" max="7" width="9.08203125" bestFit="1" customWidth="1"/>
    <col min="8" max="8" width="6.08203125" bestFit="1" customWidth="1"/>
    <col min="9" max="9" width="7.08203125" bestFit="1" customWidth="1"/>
    <col min="10" max="10" width="5.08203125" bestFit="1" customWidth="1"/>
    <col min="11" max="11" width="20.83203125" bestFit="1" customWidth="1"/>
    <col min="12" max="12" width="11.25" bestFit="1" customWidth="1"/>
    <col min="13" max="13" width="9.08203125" bestFit="1" customWidth="1"/>
  </cols>
  <sheetData>
    <row r="1" spans="1:13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34</v>
      </c>
      <c r="H1" t="s">
        <v>35</v>
      </c>
      <c r="I1" t="s">
        <v>9</v>
      </c>
      <c r="J1" t="s">
        <v>10</v>
      </c>
      <c r="K1" t="s">
        <v>11</v>
      </c>
      <c r="L1" t="s">
        <v>12</v>
      </c>
      <c r="M1" t="s">
        <v>13</v>
      </c>
    </row>
    <row r="3" spans="1:13" x14ac:dyDescent="0.25">
      <c r="A3" t="s">
        <v>19</v>
      </c>
      <c r="B3" t="s">
        <v>16</v>
      </c>
      <c r="C3" t="s">
        <v>15</v>
      </c>
      <c r="D3">
        <v>1</v>
      </c>
      <c r="E3">
        <v>314.08999999999997</v>
      </c>
      <c r="F3">
        <v>27.75</v>
      </c>
      <c r="G3">
        <v>15.25</v>
      </c>
      <c r="H3">
        <v>11.44</v>
      </c>
      <c r="I3">
        <v>3</v>
      </c>
      <c r="J3">
        <v>2.4700000000000002</v>
      </c>
      <c r="K3">
        <v>7.28</v>
      </c>
      <c r="L3">
        <v>381.28</v>
      </c>
      <c r="M3">
        <v>430.8463999999999</v>
      </c>
    </row>
    <row r="4" spans="1:13" x14ac:dyDescent="0.25">
      <c r="A4" t="s">
        <v>20</v>
      </c>
      <c r="B4" t="s">
        <v>14</v>
      </c>
      <c r="C4" t="s">
        <v>15</v>
      </c>
      <c r="D4">
        <v>1</v>
      </c>
      <c r="E4">
        <v>314.08999999999997</v>
      </c>
      <c r="F4">
        <v>27.75</v>
      </c>
      <c r="G4">
        <v>15.25</v>
      </c>
      <c r="H4">
        <v>11.44</v>
      </c>
      <c r="I4">
        <v>3</v>
      </c>
      <c r="J4">
        <v>2.4700000000000002</v>
      </c>
      <c r="K4">
        <v>7.28</v>
      </c>
      <c r="L4">
        <v>381.28</v>
      </c>
      <c r="M4">
        <v>430.8463999999999</v>
      </c>
    </row>
    <row r="5" spans="1:13" x14ac:dyDescent="0.25">
      <c r="A5" t="s">
        <v>18</v>
      </c>
      <c r="B5" t="s">
        <v>16</v>
      </c>
      <c r="C5" t="s">
        <v>15</v>
      </c>
      <c r="D5">
        <v>1</v>
      </c>
      <c r="E5">
        <v>261.08999999999997</v>
      </c>
      <c r="F5">
        <v>12.87</v>
      </c>
      <c r="G5">
        <v>12.33</v>
      </c>
      <c r="H5">
        <v>9.24</v>
      </c>
      <c r="I5">
        <v>3</v>
      </c>
      <c r="J5">
        <v>2.4700000000000002</v>
      </c>
      <c r="K5">
        <v>7.28</v>
      </c>
      <c r="L5">
        <v>308.27999999999997</v>
      </c>
      <c r="M5">
        <v>348.35639999999995</v>
      </c>
    </row>
    <row r="6" spans="1:13" x14ac:dyDescent="0.25">
      <c r="A6" t="s">
        <v>17</v>
      </c>
      <c r="B6" t="s">
        <v>14</v>
      </c>
      <c r="C6" t="s">
        <v>15</v>
      </c>
      <c r="D6">
        <v>1</v>
      </c>
      <c r="E6">
        <v>261.08999999999997</v>
      </c>
      <c r="F6">
        <v>12.87</v>
      </c>
      <c r="G6">
        <v>12.33</v>
      </c>
      <c r="H6">
        <v>9.24</v>
      </c>
      <c r="I6">
        <v>3</v>
      </c>
      <c r="J6">
        <v>2.4700000000000002</v>
      </c>
      <c r="K6">
        <v>7.28</v>
      </c>
      <c r="L6">
        <v>308.27999999999997</v>
      </c>
      <c r="M6">
        <v>348.35639999999995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389043348@qq.com</cp:lastModifiedBy>
  <cp:lastPrinted>2011-11-28T03:20:00Z</cp:lastPrinted>
  <dcterms:created xsi:type="dcterms:W3CDTF">2007-09-13T06:57:00Z</dcterms:created>
  <dcterms:modified xsi:type="dcterms:W3CDTF">2025-11-19T09:48:47Z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1C0A58E028D240979D2E714FF47707C6</vt:lpwstr>
  </property>
</Properties>
</file>