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5\项目\D04\工艺\11.12\11.13\"/>
    </mc:Choice>
  </mc:AlternateContent>
  <bookViews>
    <workbookView xWindow="0" yWindow="0" windowWidth="22185" windowHeight="9180" tabRatio="766" activeTab="2"/>
  </bookViews>
  <sheets>
    <sheet name="封面 " sheetId="11" r:id="rId1"/>
    <sheet name="文件修改记录表" sheetId="10" r:id="rId2"/>
    <sheet name="外购件开发申请单" sheetId="5" r:id="rId3"/>
    <sheet name="删除项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_xlnm._FilterDatabase" localSheetId="4" hidden="1">'河北-外购件申请单'!$A$7:$P$34</definedName>
    <definedName name="_xlnm._FilterDatabase" localSheetId="3" hidden="1">删除项!$A$7:$Q$24</definedName>
    <definedName name="_xlnm._FilterDatabase" localSheetId="2" hidden="1">外购件开发申请单!$A$7:$T$96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3">删除项!$A$1:$P$25</definedName>
    <definedName name="_xlnm.Print_Area" localSheetId="2">外购件开发申请单!$A$1:$S$57</definedName>
    <definedName name="_xlnm.Print_Area" localSheetId="1">文件修改记录表!$A$1:$F$6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5" l="1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2" i="5"/>
  <c r="O53" i="5"/>
  <c r="O54" i="5"/>
  <c r="O55" i="5"/>
  <c r="O56" i="5"/>
  <c r="O57" i="5"/>
  <c r="O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30" i="5"/>
  <c r="L31" i="5"/>
  <c r="L32" i="5"/>
  <c r="L33" i="5"/>
  <c r="L34" i="5"/>
  <c r="L35" i="5"/>
  <c r="L36" i="5"/>
  <c r="L37" i="5"/>
  <c r="L38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8" i="5"/>
  <c r="A34" i="12" l="1"/>
  <c r="N33" i="12"/>
  <c r="N32" i="12"/>
  <c r="N31" i="12"/>
  <c r="N30" i="12"/>
  <c r="N29" i="12"/>
  <c r="N28" i="12"/>
  <c r="N27" i="12"/>
  <c r="N26" i="12"/>
  <c r="N25" i="12"/>
  <c r="N24" i="12"/>
  <c r="N23" i="12"/>
  <c r="A23" i="12"/>
  <c r="N22" i="12"/>
  <c r="A22" i="12"/>
  <c r="N21" i="12"/>
  <c r="A21" i="12"/>
  <c r="N20" i="12"/>
  <c r="A20" i="12"/>
  <c r="N19" i="12"/>
  <c r="A19" i="12"/>
  <c r="N18" i="12"/>
  <c r="A18" i="12"/>
  <c r="N17" i="12"/>
  <c r="A17" i="12"/>
  <c r="N16" i="12"/>
  <c r="N15" i="12"/>
  <c r="A15" i="12"/>
  <c r="N14" i="12"/>
  <c r="A14" i="12"/>
  <c r="N13" i="12"/>
  <c r="N12" i="12"/>
  <c r="N11" i="12"/>
  <c r="N10" i="12"/>
  <c r="A10" i="12"/>
  <c r="N9" i="12"/>
  <c r="A9" i="12"/>
  <c r="N8" i="12"/>
  <c r="A8" i="12"/>
  <c r="A25" i="13"/>
  <c r="A11" i="13"/>
  <c r="A10" i="13"/>
  <c r="A9" i="13"/>
  <c r="A8" i="13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</calcChain>
</file>

<file path=xl/sharedStrings.xml><?xml version="1.0" encoding="utf-8"?>
<sst xmlns="http://schemas.openxmlformats.org/spreadsheetml/2006/main" count="949" uniqueCount="327">
  <si>
    <t>外 购 件 开 发 申 请 单</t>
  </si>
  <si>
    <t>陕汽商用车D04轻卡项目</t>
  </si>
  <si>
    <t>编制：</t>
  </si>
  <si>
    <t>王婷</t>
  </si>
  <si>
    <t>会签：</t>
  </si>
  <si>
    <t>审核：</t>
  </si>
  <si>
    <t>批准：</t>
  </si>
  <si>
    <t>版本：A3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</si>
  <si>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</si>
  <si>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</si>
  <si>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</si>
  <si>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</si>
  <si>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</si>
  <si>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</si>
  <si>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</si>
  <si>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外购件开发申请单/陕汽商用车D04轻卡项目</t>
  </si>
  <si>
    <t>A1</t>
  </si>
  <si>
    <t>2025.9.11</t>
  </si>
  <si>
    <t>根据“D04新开发零件清单”，编制清单</t>
  </si>
  <si>
    <t>A2</t>
  </si>
  <si>
    <t>2025.10.27</t>
  </si>
  <si>
    <t>依据“EBOM-陕汽D04-副驾驶员座椅总成-初版_A0；EBOM-陕汽D04-驾驶员座椅总成(非减震)-初版_A0_20251010；EBOM-陕汽D04-驾驶员座椅总成(减震)-初版_A0_20251010”编制外购件开发申请单。
共识别出49个新开外购件。其中原河北域使用，西安工厂重新签署价格协议的18条，新开外购件有31条</t>
  </si>
  <si>
    <t>A3</t>
  </si>
  <si>
    <t>2025.11.7</t>
  </si>
  <si>
    <t>1）扶手变更，需要新增4个零件：SLT0010696-扶手总成；SLT0010697-扶手固定螺栓；SLT0010701-扶手总成堵盖；BFA0010075-十字槽盘头自攻螺钉。
2）预埋钢丝调整需要新增2个零件：SLT0013002-靠背泡沫内嵌刺毛条2；SLT0013003-靠背泡沫内嵌刺毛条3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</si>
  <si>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</si>
  <si>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</si>
  <si>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</si>
  <si>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</si>
  <si>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</si>
  <si>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</si>
  <si>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</si>
  <si>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</si>
  <si>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项目名称：陕汽商用车D04轻卡项目</t>
  </si>
  <si>
    <t>项目代码：ZY2528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</si>
  <si>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</si>
  <si>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</si>
  <si>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</si>
  <si>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</si>
  <si>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</si>
  <si>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</si>
  <si>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</si>
  <si>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</si>
  <si>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</si>
  <si>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</si>
  <si>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</si>
  <si>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</si>
  <si>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</si>
  <si>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</si>
  <si>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</si>
  <si>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</si>
  <si>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SLT0012695</t>
  </si>
  <si>
    <t>副驾坐垫骨架总成</t>
  </si>
  <si>
    <t>EA</t>
  </si>
  <si>
    <t>骨架总成</t>
  </si>
  <si>
    <t>西安外购</t>
  </si>
  <si>
    <t>王万胜</t>
  </si>
  <si>
    <t>SLT0012696</t>
  </si>
  <si>
    <t>乘员传感器</t>
  </si>
  <si>
    <t>电器件</t>
  </si>
  <si>
    <t>李子坤</t>
  </si>
  <si>
    <t>SLT0012768</t>
  </si>
  <si>
    <t>左侧滑轨总成</t>
  </si>
  <si>
    <t>功能件</t>
  </si>
  <si>
    <t>SLT0012769</t>
  </si>
  <si>
    <t>右侧滑轨总成</t>
  </si>
  <si>
    <t>SLT0012770</t>
  </si>
  <si>
    <t>左侧滑轨总成（减震）</t>
  </si>
  <si>
    <t>SLT0012771</t>
  </si>
  <si>
    <t>右侧滑轨总成（减震）</t>
  </si>
  <si>
    <t>SLT0012778</t>
  </si>
  <si>
    <t>主驾头枕发泡骨架组合</t>
  </si>
  <si>
    <t>SLT0012809</t>
  </si>
  <si>
    <t>驾驶员头枕护面总成</t>
  </si>
  <si>
    <t>总成件</t>
  </si>
  <si>
    <t>ASSY</t>
  </si>
  <si>
    <t>梁红波</t>
  </si>
  <si>
    <t>2025.10.27新增</t>
  </si>
  <si>
    <t>SLT0012932</t>
  </si>
  <si>
    <t>靠背泡沫内嵌刺毛条</t>
  </si>
  <si>
    <t>尼龙    400*10</t>
  </si>
  <si>
    <t>SLT0012875</t>
  </si>
  <si>
    <t>驾驶员靠背护面总成</t>
  </si>
  <si>
    <t>分总成</t>
  </si>
  <si>
    <t>SLT0012684</t>
  </si>
  <si>
    <t>主驾坐垫骨架(通风)</t>
  </si>
  <si>
    <t>SLT0012876</t>
  </si>
  <si>
    <t>驾驶员座垫护面总成</t>
  </si>
  <si>
    <t>SLT0012874</t>
  </si>
  <si>
    <t>驾驶员左侧护板</t>
  </si>
  <si>
    <t>塑料件</t>
  </si>
  <si>
    <t>2.5
PP-TP15</t>
  </si>
  <si>
    <t>SLT0010632</t>
  </si>
  <si>
    <t>驾驶员右侧护板</t>
  </si>
  <si>
    <t>PP-TP15 2.5</t>
  </si>
  <si>
    <t>2025.10.27新增，原河北域使用，需要重新签署价格协议</t>
  </si>
  <si>
    <t>BFA0000096</t>
  </si>
  <si>
    <t>Q2724295-十字槽盘头自攻螺钉-旁侧板固定</t>
  </si>
  <si>
    <t>标准件</t>
  </si>
  <si>
    <t>ST4.2*9.5</t>
  </si>
  <si>
    <t>SLT0010345</t>
  </si>
  <si>
    <t>驾驶员调角器手柄</t>
  </si>
  <si>
    <t>2.5
PA6+GF30</t>
  </si>
  <si>
    <t>SLT0010315</t>
  </si>
  <si>
    <t>安全带插锁总成</t>
  </si>
  <si>
    <t>SLT0000244</t>
  </si>
  <si>
    <t>驾驶员座椅头枕包装袋</t>
  </si>
  <si>
    <t>— —</t>
  </si>
  <si>
    <t>PE袋</t>
  </si>
  <si>
    <t>SLT0010685</t>
  </si>
  <si>
    <t>扶手包装袋</t>
  </si>
  <si>
    <t>SLT0010317</t>
  </si>
  <si>
    <t>驾驶员座椅产品标识</t>
  </si>
  <si>
    <t>SLT0002913</t>
  </si>
  <si>
    <t>6801712X2001A</t>
  </si>
  <si>
    <t>驾驶员靠背支撑钢丝G</t>
  </si>
  <si>
    <t>线材</t>
  </si>
  <si>
    <t>Q235 φ5</t>
  </si>
  <si>
    <t>河北外购</t>
  </si>
  <si>
    <t>SLT0012927</t>
  </si>
  <si>
    <t>驾驶员靠背支撑焊接总成</t>
  </si>
  <si>
    <t>总成</t>
  </si>
  <si>
    <t>SLT0012880</t>
  </si>
  <si>
    <t>SLT0012817</t>
  </si>
  <si>
    <t>副驾靠背面套总成</t>
  </si>
  <si>
    <t>SLT0012816</t>
  </si>
  <si>
    <t>SLT0000069</t>
  </si>
  <si>
    <t>330102304200</t>
  </si>
  <si>
    <t>合页</t>
  </si>
  <si>
    <t>冲压件</t>
  </si>
  <si>
    <t>BFA0000024</t>
  </si>
  <si>
    <t>Q2740412F31</t>
  </si>
  <si>
    <t>十字槽沉头自攻螺钉</t>
  </si>
  <si>
    <t>ST4.2X12</t>
  </si>
  <si>
    <t>SLT0012825</t>
  </si>
  <si>
    <t>小背面套总成</t>
  </si>
  <si>
    <t>SLT0012824</t>
  </si>
  <si>
    <t>SLT0012830</t>
  </si>
  <si>
    <t>座垫面套总成</t>
  </si>
  <si>
    <t>SLT0012829</t>
  </si>
  <si>
    <t>SLT0012939</t>
  </si>
  <si>
    <t>小背面套卡接钢丝A</t>
  </si>
  <si>
    <t>线材件</t>
  </si>
  <si>
    <t>SLT0012947</t>
  </si>
  <si>
    <t>小背面套卡接钢丝C</t>
  </si>
  <si>
    <t>SLT0012941</t>
  </si>
  <si>
    <t>小背泡沫支撑钢丝A</t>
  </si>
  <si>
    <t>SLT0012942</t>
  </si>
  <si>
    <t>小背泡沫支撑钢丝B</t>
  </si>
  <si>
    <t>SLT0012891</t>
  </si>
  <si>
    <t>SLT0012780</t>
  </si>
  <si>
    <t>滑轨固定支架</t>
  </si>
  <si>
    <t>钣金件</t>
  </si>
  <si>
    <t>SPFH590 3.0</t>
  </si>
  <si>
    <t>SLT0012889</t>
  </si>
  <si>
    <t>SLT0010415</t>
  </si>
  <si>
    <t>驾驶员左侧护板固定钢丝A</t>
  </si>
  <si>
    <t>Q235 φ6</t>
  </si>
  <si>
    <t>SLT0010416</t>
  </si>
  <si>
    <t>驾驶员左侧护板固定钢丝B</t>
  </si>
  <si>
    <t>SLT0002134</t>
  </si>
  <si>
    <t>6803201X2001A</t>
  </si>
  <si>
    <t>SLT0000341</t>
  </si>
  <si>
    <t>驾驶员座椅包装袋座</t>
  </si>
  <si>
    <t>SLT0012922</t>
  </si>
  <si>
    <t>驾驶员左侧调角器下连接板焊接总成</t>
  </si>
  <si>
    <t>在原SLT0010222基础上，新增状态</t>
  </si>
  <si>
    <t>2025.10.31新增</t>
  </si>
  <si>
    <t>SLT0012896</t>
  </si>
  <si>
    <t>驾驶员座垫右侧安装板总成</t>
  </si>
  <si>
    <t>在原SLT0010230基础上，新增状态</t>
  </si>
  <si>
    <t>SLT0010696</t>
  </si>
  <si>
    <t>扶手总成</t>
  </si>
  <si>
    <t>2025.11.7新增，原河北域使用，需要重新签署价格协议</t>
  </si>
  <si>
    <t>SLT0010697</t>
  </si>
  <si>
    <t>扶手固定螺栓</t>
  </si>
  <si>
    <t>非标件</t>
  </si>
  <si>
    <t>M12</t>
  </si>
  <si>
    <t>SLT0010701</t>
  </si>
  <si>
    <t>扶手总成堵盖</t>
  </si>
  <si>
    <t>BFA0010075</t>
  </si>
  <si>
    <t>十字槽盘头自攻螺钉</t>
  </si>
  <si>
    <t>ST2.9*10</t>
  </si>
  <si>
    <t>SLT0013002</t>
  </si>
  <si>
    <t>靠背泡沫内嵌刺毛条2</t>
  </si>
  <si>
    <t>尼龙</t>
  </si>
  <si>
    <t>尼龙 110mm</t>
  </si>
  <si>
    <t>SLT0013003</t>
  </si>
  <si>
    <t>靠背泡沫内嵌刺毛条3</t>
  </si>
  <si>
    <t>尼龙 40mm</t>
  </si>
  <si>
    <t>外购件开发申请单（删除）</t>
  </si>
  <si>
    <t>SLT0012697</t>
  </si>
  <si>
    <t>靠背加热垫</t>
  </si>
  <si>
    <t>2025.10.27删除</t>
  </si>
  <si>
    <t>SLT0012698</t>
  </si>
  <si>
    <t>坐垫加热垫</t>
  </si>
  <si>
    <t>SLT0012699</t>
  </si>
  <si>
    <t>坐垫通风海绵</t>
  </si>
  <si>
    <t>其他</t>
  </si>
  <si>
    <t>SLT0012700</t>
  </si>
  <si>
    <t>坐垫通风3D网格</t>
  </si>
  <si>
    <t>SLT0002566</t>
  </si>
  <si>
    <t>6805424X2001A</t>
  </si>
  <si>
    <t>驾驶员靠背泡沫无纺布</t>
  </si>
  <si>
    <t>无纺布</t>
  </si>
  <si>
    <t>100g/㎡</t>
  </si>
  <si>
    <t>2025.11.7删除</t>
  </si>
  <si>
    <t>SLT0010646</t>
  </si>
  <si>
    <t>扶手安装支架焊接总成</t>
  </si>
  <si>
    <t>SLT0010304</t>
  </si>
  <si>
    <t>驾驶员座垫泡沫无纺布</t>
  </si>
  <si>
    <t>SLT0002495</t>
  </si>
  <si>
    <t>6803225X2001A</t>
  </si>
  <si>
    <t>——</t>
  </si>
  <si>
    <t>SLT0010346</t>
  </si>
  <si>
    <t>SLT0012931</t>
  </si>
  <si>
    <t>驾驶员靠背泡沫预埋钢丝</t>
  </si>
  <si>
    <t>60 φ2.0</t>
  </si>
  <si>
    <t>2025.11.12删除</t>
  </si>
  <si>
    <t>SLT0012933</t>
  </si>
  <si>
    <t>驾驶员座垫泡沫预埋钢丝A</t>
  </si>
  <si>
    <t>60 φ2.5</t>
  </si>
  <si>
    <t>SLT0012934</t>
  </si>
  <si>
    <t>驾驶员座垫泡沫预埋钢丝B</t>
  </si>
  <si>
    <t>SLT0012935</t>
  </si>
  <si>
    <t>驾驶员座垫泡沫预埋钢丝C</t>
  </si>
  <si>
    <t>SLT0012944</t>
  </si>
  <si>
    <t>预埋钢丝</t>
  </si>
  <si>
    <t>Φ2.5</t>
  </si>
  <si>
    <t>SLT0012945</t>
  </si>
  <si>
    <t>SLT0012946</t>
  </si>
  <si>
    <t>Φ2.5*</t>
  </si>
  <si>
    <t>SLT0000740</t>
  </si>
  <si>
    <t>钢丝Φ2.5*160</t>
  </si>
  <si>
    <t>SLT0012940</t>
  </si>
  <si>
    <t>小背面套卡接钢丝B</t>
  </si>
  <si>
    <t>2025.11.12删除被SLT0011093替代</t>
  </si>
  <si>
    <t>A0</t>
  </si>
  <si>
    <t>项目名称：济南轻卡（统帅）</t>
  </si>
  <si>
    <t>项目代码：ZY2103</t>
  </si>
  <si>
    <t>2021.05.18</t>
  </si>
  <si>
    <t>SLT0010389</t>
  </si>
  <si>
    <t>缝纫总成</t>
  </si>
  <si>
    <t>王冠宇</t>
  </si>
  <si>
    <t>SLT0010401</t>
  </si>
  <si>
    <t>SLT0010421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</si>
  <si>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</si>
  <si>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</si>
  <si>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</si>
  <si>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</si>
  <si>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</si>
  <si>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</si>
  <si>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</si>
  <si>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克重100g/㎡</t>
  </si>
  <si>
    <t>SLT0010471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</si>
  <si>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</si>
  <si>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</si>
  <si>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</si>
  <si>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</si>
  <si>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</si>
  <si>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</si>
  <si>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</si>
  <si>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</si>
  <si>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机加件</t>
  </si>
  <si>
    <t>35#</t>
  </si>
  <si>
    <t>电泳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</si>
  <si>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</si>
  <si>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</si>
  <si>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</si>
  <si>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</si>
  <si>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</si>
  <si>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</si>
  <si>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</si>
  <si>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</si>
  <si>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</si>
  <si>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</si>
  <si>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</si>
  <si>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</si>
  <si>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</si>
  <si>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</si>
  <si>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</si>
  <si>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</si>
  <si>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</si>
  <si>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</si>
  <si>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</si>
  <si>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</si>
  <si>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</si>
  <si>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</si>
  <si>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</si>
  <si>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</si>
  <si>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</si>
  <si>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</si>
  <si>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</si>
  <si>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</si>
  <si>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</si>
  <si>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</si>
  <si>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</si>
  <si>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</si>
  <si>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</si>
  <si>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</si>
  <si>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</si>
  <si>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</si>
  <si>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</si>
  <si>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</si>
  <si>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</si>
  <si>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</si>
  <si>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</si>
  <si>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拉线</t>
  </si>
  <si>
    <t>核心件</t>
  </si>
  <si>
    <t>金属轴套</t>
  </si>
  <si>
    <t>塑料轴套</t>
  </si>
  <si>
    <t>安全件</t>
  </si>
  <si>
    <t>弹簧件</t>
  </si>
  <si>
    <t>橡胶件</t>
  </si>
  <si>
    <t>管材件</t>
  </si>
  <si>
    <t>圆钢件</t>
  </si>
  <si>
    <t>冷镦件</t>
  </si>
  <si>
    <t>压铸件</t>
  </si>
  <si>
    <t>发泡混合料</t>
  </si>
  <si>
    <t>聚氨酯</t>
  </si>
  <si>
    <t>采购负责人</t>
    <phoneticPr fontId="32" type="noConversion"/>
  </si>
  <si>
    <t>供应商联系人</t>
    <phoneticPr fontId="32" type="noConversion"/>
  </si>
  <si>
    <t>定价状态</t>
    <phoneticPr fontId="32" type="noConversion"/>
  </si>
  <si>
    <t>方立金</t>
  </si>
  <si>
    <t>设变工厂定</t>
    <phoneticPr fontId="32" type="noConversion"/>
  </si>
  <si>
    <t>西安外购</t>
    <phoneticPr fontId="32" type="noConversion"/>
  </si>
  <si>
    <t>海兴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</si>
</sst>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0.000_);[Red]\(0.000\)"/>
    <numFmt numFmtId="179" formatCode="0.0000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trike/>
      <sz val="10"/>
      <name val="宋体"/>
      <family val="3"/>
      <charset val="134"/>
    </font>
    <font>
      <sz val="1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trike/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26"/>
      <color indexed="8"/>
      <name val="宋体"/>
      <family val="3"/>
      <charset val="134"/>
      <scheme val="minor"/>
    </font>
    <font>
      <sz val="20"/>
      <color indexed="8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2"/>
      <name val="新細明體"/>
      <charset val="134"/>
    </font>
    <font>
      <b/>
      <sz val="10"/>
      <name val="Arial"/>
      <family val="2"/>
    </font>
    <font>
      <sz val="10"/>
      <name val="Arial"/>
      <family val="2"/>
    </font>
    <font>
      <sz val="12"/>
      <color indexed="0"/>
      <name val="宋体"/>
      <family val="3"/>
      <charset val="134"/>
    </font>
    <font>
      <sz val="11"/>
      <color theme="1"/>
      <name val="Tahoma"/>
      <family val="2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2">
    <xf numFmtId="0" fontId="0" fillId="0" borderId="0">
      <alignment vertical="center"/>
    </xf>
    <xf numFmtId="0" fontId="23" fillId="0" borderId="0"/>
    <xf numFmtId="0" fontId="31" fillId="0" borderId="0">
      <alignment vertical="center"/>
    </xf>
    <xf numFmtId="0" fontId="24" fillId="0" borderId="1" applyNumberFormat="0" applyFill="0" applyBorder="0" applyAlignment="0" applyProtection="0">
      <alignment vertical="center"/>
    </xf>
    <xf numFmtId="0" fontId="23" fillId="0" borderId="0"/>
    <xf numFmtId="0" fontId="31" fillId="0" borderId="0">
      <alignment vertical="center"/>
    </xf>
    <xf numFmtId="0" fontId="25" fillId="0" borderId="0"/>
    <xf numFmtId="0" fontId="23" fillId="0" borderId="0"/>
    <xf numFmtId="0" fontId="31" fillId="0" borderId="0">
      <alignment vertical="center"/>
    </xf>
    <xf numFmtId="0" fontId="23" fillId="0" borderId="0"/>
    <xf numFmtId="0" fontId="23" fillId="0" borderId="0"/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3" fillId="0" borderId="0"/>
    <xf numFmtId="0" fontId="28" fillId="0" borderId="0" applyNumberFormat="0" applyBorder="0" applyProtection="0">
      <alignment vertical="center"/>
    </xf>
    <xf numFmtId="0" fontId="31" fillId="0" borderId="0">
      <alignment vertical="center"/>
    </xf>
    <xf numFmtId="0" fontId="29" fillId="0" borderId="0"/>
    <xf numFmtId="0" fontId="30" fillId="4" borderId="25" applyNumberFormat="0" applyFon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3" fillId="0" borderId="0"/>
    <xf numFmtId="0" fontId="31" fillId="0" borderId="0">
      <alignment vertical="center"/>
    </xf>
    <xf numFmtId="0" fontId="31" fillId="0" borderId="0">
      <alignment vertical="center"/>
    </xf>
    <xf numFmtId="0" fontId="23" fillId="0" borderId="0"/>
    <xf numFmtId="0" fontId="23" fillId="0" borderId="0"/>
    <xf numFmtId="0" fontId="31" fillId="0" borderId="0"/>
    <xf numFmtId="0" fontId="2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159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27" applyNumberFormat="1" applyFont="1" applyFill="1" applyBorder="1" applyAlignment="1" applyProtection="1">
      <alignment horizontal="center" vertical="top" wrapText="1"/>
      <protection locked="0"/>
    </xf>
    <xf numFmtId="0" fontId="2" fillId="0" borderId="0" xfId="3" applyFont="1" applyFill="1" applyBorder="1" applyAlignment="1" applyProtection="1">
      <alignment horizontal="center" vertical="center" wrapText="1"/>
      <protection locked="0"/>
    </xf>
    <xf numFmtId="0" fontId="2" fillId="0" borderId="0" xfId="27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7" applyFont="1" applyFill="1" applyBorder="1" applyAlignment="1" applyProtection="1">
      <alignment horizontal="center" vertical="center" wrapText="1"/>
      <protection locked="0"/>
    </xf>
    <xf numFmtId="0" fontId="3" fillId="0" borderId="2" xfId="31" applyNumberFormat="1" applyFont="1" applyFill="1" applyBorder="1" applyAlignment="1" applyProtection="1">
      <alignment vertical="center" wrapText="1"/>
      <protection locked="0"/>
    </xf>
    <xf numFmtId="0" fontId="3" fillId="0" borderId="3" xfId="31" applyNumberFormat="1" applyFont="1" applyFill="1" applyBorder="1" applyAlignment="1" applyProtection="1">
      <alignment vertical="center" wrapText="1"/>
      <protection locked="0"/>
    </xf>
    <xf numFmtId="0" fontId="5" fillId="0" borderId="6" xfId="31" applyNumberFormat="1" applyFont="1" applyFill="1" applyBorder="1" applyAlignment="1" applyProtection="1">
      <alignment vertical="center" wrapText="1"/>
      <protection locked="0"/>
    </xf>
    <xf numFmtId="0" fontId="5" fillId="0" borderId="0" xfId="31" applyNumberFormat="1" applyFont="1" applyFill="1" applyBorder="1" applyAlignment="1" applyProtection="1">
      <alignment vertical="center" wrapText="1"/>
      <protection locked="0"/>
    </xf>
    <xf numFmtId="0" fontId="6" fillId="0" borderId="8" xfId="31" applyNumberFormat="1" applyFont="1" applyFill="1" applyBorder="1" applyAlignment="1" applyProtection="1">
      <alignment vertical="center" wrapText="1"/>
      <protection locked="0"/>
    </xf>
    <xf numFmtId="0" fontId="6" fillId="0" borderId="9" xfId="31" applyNumberFormat="1" applyFont="1" applyFill="1" applyBorder="1" applyAlignment="1" applyProtection="1">
      <alignment vertical="center" wrapText="1"/>
      <protection locked="0"/>
    </xf>
    <xf numFmtId="0" fontId="2" fillId="0" borderId="13" xfId="2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27" applyFont="1" applyFill="1" applyBorder="1" applyAlignment="1" applyProtection="1">
      <alignment horizontal="center" vertical="center" wrapText="1"/>
      <protection locked="0"/>
    </xf>
    <xf numFmtId="49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7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27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1" fillId="0" borderId="0" xfId="27" applyNumberFormat="1" applyFont="1" applyFill="1" applyBorder="1" applyAlignment="1" applyProtection="1">
      <alignment horizontal="left" vertical="top" wrapText="1"/>
      <protection locked="0"/>
    </xf>
    <xf numFmtId="0" fontId="1" fillId="0" borderId="0" xfId="3" applyFont="1" applyFill="1" applyBorder="1" applyAlignment="1" applyProtection="1">
      <alignment horizontal="left" vertical="center" wrapText="1"/>
      <protection locked="0"/>
    </xf>
    <xf numFmtId="0" fontId="9" fillId="0" borderId="0" xfId="3" applyFont="1" applyFill="1" applyBorder="1" applyAlignment="1" applyProtection="1">
      <alignment horizontal="left" vertical="center" wrapText="1"/>
      <protection locked="0"/>
    </xf>
    <xf numFmtId="0" fontId="10" fillId="0" borderId="0" xfId="3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Alignment="1">
      <alignment horizontal="left" vertical="center"/>
    </xf>
    <xf numFmtId="0" fontId="9" fillId="0" borderId="1" xfId="27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3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/>
    </xf>
    <xf numFmtId="0" fontId="9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3" applyNumberFormat="1" applyFont="1" applyFill="1" applyBorder="1" applyAlignment="1" applyProtection="1">
      <alignment horizontal="left" vertical="center"/>
      <protection locked="0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27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>
      <alignment horizontal="left" vertical="center" wrapText="1"/>
    </xf>
    <xf numFmtId="0" fontId="12" fillId="0" borderId="1" xfId="27" applyFont="1" applyFill="1" applyBorder="1" applyAlignment="1" applyProtection="1">
      <alignment horizontal="left" vertical="center" wrapText="1"/>
      <protection locked="0"/>
    </xf>
    <xf numFmtId="0" fontId="12" fillId="0" borderId="1" xfId="27" applyFont="1" applyFill="1" applyBorder="1" applyAlignment="1" applyProtection="1">
      <alignment horizontal="center" vertical="center" wrapText="1"/>
      <protection locked="0"/>
    </xf>
    <xf numFmtId="0" fontId="10" fillId="0" borderId="1" xfId="3" applyFont="1" applyFill="1" applyBorder="1" applyAlignment="1" applyProtection="1">
      <alignment horizontal="left" vertical="center" wrapText="1"/>
      <protection locked="0"/>
    </xf>
    <xf numFmtId="0" fontId="10" fillId="0" borderId="1" xfId="27" applyFont="1" applyFill="1" applyBorder="1" applyAlignment="1" applyProtection="1">
      <alignment horizontal="center" vertical="center" wrapText="1"/>
      <protection locked="0"/>
    </xf>
    <xf numFmtId="0" fontId="10" fillId="0" borderId="1" xfId="3" applyNumberFormat="1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>
      <alignment horizontal="left" vertical="center" wrapText="1"/>
    </xf>
    <xf numFmtId="0" fontId="13" fillId="0" borderId="1" xfId="27" applyFont="1" applyFill="1" applyBorder="1" applyAlignment="1" applyProtection="1">
      <alignment horizontal="left" vertical="center" wrapText="1"/>
      <protection locked="0"/>
    </xf>
    <xf numFmtId="0" fontId="13" fillId="0" borderId="1" xfId="27" applyFont="1" applyFill="1" applyBorder="1" applyAlignment="1" applyProtection="1">
      <alignment horizontal="center" vertical="center" wrapText="1"/>
      <protection locked="0"/>
    </xf>
    <xf numFmtId="0" fontId="9" fillId="0" borderId="1" xfId="27" applyFont="1" applyFill="1" applyBorder="1" applyAlignment="1" applyProtection="1">
      <alignment horizontal="center" vertical="center" wrapText="1"/>
      <protection locked="0"/>
    </xf>
    <xf numFmtId="179" fontId="9" fillId="0" borderId="1" xfId="3" applyNumberFormat="1" applyFont="1" applyFill="1" applyBorder="1" applyAlignment="1" applyProtection="1">
      <alignment horizontal="left" vertical="center" wrapText="1"/>
      <protection locked="0"/>
    </xf>
    <xf numFmtId="0" fontId="9" fillId="0" borderId="1" xfId="27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3" applyNumberFormat="1" applyFont="1" applyFill="1" applyBorder="1" applyAlignment="1" applyProtection="1">
      <alignment horizontal="center" vertical="center" wrapText="1"/>
      <protection locked="0"/>
    </xf>
    <xf numFmtId="179" fontId="10" fillId="0" borderId="1" xfId="3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27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3" applyNumberFormat="1" applyFont="1" applyFill="1" applyBorder="1" applyAlignment="1" applyProtection="1">
      <alignment horizontal="center" vertical="center" wrapText="1"/>
      <protection locked="0"/>
    </xf>
    <xf numFmtId="179" fontId="9" fillId="3" borderId="1" xfId="3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>
      <alignment horizontal="left" vertical="center"/>
    </xf>
    <xf numFmtId="0" fontId="10" fillId="0" borderId="0" xfId="27" applyNumberFormat="1" applyFont="1" applyFill="1" applyBorder="1" applyAlignment="1" applyProtection="1">
      <alignment horizontal="left" vertical="top" wrapText="1"/>
      <protection locked="0"/>
    </xf>
    <xf numFmtId="0" fontId="10" fillId="3" borderId="0" xfId="3" applyFont="1" applyFill="1" applyBorder="1" applyAlignment="1" applyProtection="1">
      <alignment horizontal="left" vertical="center" wrapText="1"/>
      <protection locked="0"/>
    </xf>
    <xf numFmtId="0" fontId="10" fillId="0" borderId="0" xfId="27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27" applyFont="1" applyFill="1" applyBorder="1" applyAlignment="1" applyProtection="1">
      <alignment horizontal="left" vertical="center" wrapText="1"/>
      <protection locked="0"/>
    </xf>
    <xf numFmtId="0" fontId="10" fillId="0" borderId="0" xfId="27" applyNumberFormat="1" applyFont="1" applyFill="1" applyBorder="1" applyAlignment="1" applyProtection="1">
      <alignment horizontal="center" vertical="center" wrapText="1"/>
      <protection locked="0"/>
    </xf>
    <xf numFmtId="0" fontId="10" fillId="0" borderId="19" xfId="27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49" fontId="10" fillId="0" borderId="1" xfId="3" applyNumberFormat="1" applyFont="1" applyFill="1" applyBorder="1" applyAlignment="1" applyProtection="1">
      <alignment horizontal="left" vertical="center" wrapText="1"/>
      <protection locked="0"/>
    </xf>
    <xf numFmtId="0" fontId="10" fillId="3" borderId="1" xfId="27" applyNumberFormat="1" applyFont="1" applyFill="1" applyBorder="1" applyAlignment="1" applyProtection="1">
      <alignment horizontal="left" vertical="center" wrapText="1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2" fillId="3" borderId="1" xfId="27" applyFont="1" applyFill="1" applyBorder="1" applyAlignment="1" applyProtection="1">
      <alignment horizontal="left" vertical="center" wrapText="1"/>
      <protection locked="0"/>
    </xf>
    <xf numFmtId="0" fontId="12" fillId="3" borderId="1" xfId="27" applyFont="1" applyFill="1" applyBorder="1" applyAlignment="1" applyProtection="1">
      <alignment horizontal="center" vertical="center" wrapText="1"/>
      <protection locked="0"/>
    </xf>
    <xf numFmtId="0" fontId="10" fillId="3" borderId="1" xfId="3" applyFont="1" applyFill="1" applyBorder="1" applyAlignment="1" applyProtection="1">
      <alignment horizontal="left" vertical="center" wrapText="1"/>
      <protection locked="0"/>
    </xf>
    <xf numFmtId="0" fontId="10" fillId="3" borderId="1" xfId="27" applyFont="1" applyFill="1" applyBorder="1" applyAlignment="1" applyProtection="1">
      <alignment horizontal="center" vertical="center" wrapText="1"/>
      <protection locked="0"/>
    </xf>
    <xf numFmtId="0" fontId="10" fillId="3" borderId="1" xfId="3" applyNumberFormat="1" applyFont="1" applyFill="1" applyBorder="1" applyAlignment="1" applyProtection="1">
      <alignment horizontal="left" vertical="center" wrapText="1"/>
      <protection locked="0"/>
    </xf>
    <xf numFmtId="49" fontId="16" fillId="3" borderId="1" xfId="3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27" applyFont="1" applyFill="1" applyBorder="1" applyAlignment="1" applyProtection="1">
      <alignment horizontal="left" vertical="center" wrapText="1"/>
      <protection locked="0"/>
    </xf>
    <xf numFmtId="179" fontId="10" fillId="3" borderId="1" xfId="3" applyNumberFormat="1" applyFont="1" applyFill="1" applyBorder="1" applyAlignment="1" applyProtection="1">
      <alignment horizontal="left" vertical="center" wrapText="1"/>
      <protection locked="0"/>
    </xf>
    <xf numFmtId="49" fontId="10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10" fillId="3" borderId="1" xfId="27" applyNumberFormat="1" applyFont="1" applyFill="1" applyBorder="1" applyAlignment="1" applyProtection="1">
      <alignment horizontal="center" vertical="center" wrapText="1"/>
      <protection locked="0"/>
    </xf>
    <xf numFmtId="0" fontId="8" fillId="0" borderId="19" xfId="0" applyFont="1" applyFill="1" applyBorder="1" applyAlignment="1">
      <alignment horizontal="left" vertical="center"/>
    </xf>
    <xf numFmtId="0" fontId="10" fillId="0" borderId="19" xfId="27" applyNumberFormat="1" applyFont="1" applyFill="1" applyBorder="1" applyAlignment="1" applyProtection="1">
      <alignment horizontal="left" vertical="top" wrapText="1"/>
      <protection locked="0"/>
    </xf>
    <xf numFmtId="0" fontId="10" fillId="0" borderId="19" xfId="3" applyFont="1" applyFill="1" applyBorder="1" applyAlignment="1" applyProtection="1">
      <alignment horizontal="left" vertical="center" wrapText="1"/>
      <protection locked="0"/>
    </xf>
    <xf numFmtId="0" fontId="0" fillId="0" borderId="0" xfId="9" applyFont="1" applyFill="1" applyAlignment="1">
      <alignment vertical="center"/>
    </xf>
    <xf numFmtId="0" fontId="7" fillId="0" borderId="1" xfId="9" applyFont="1" applyFill="1" applyBorder="1" applyAlignment="1">
      <alignment horizontal="center" vertical="center" wrapText="1"/>
    </xf>
    <xf numFmtId="0" fontId="18" fillId="0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>
      <alignment horizontal="center" vertical="center" wrapText="1"/>
    </xf>
    <xf numFmtId="58" fontId="2" fillId="0" borderId="1" xfId="9" applyNumberFormat="1" applyFont="1" applyFill="1" applyBorder="1" applyAlignment="1">
      <alignment horizontal="center" vertical="center" wrapText="1"/>
    </xf>
    <xf numFmtId="0" fontId="2" fillId="0" borderId="1" xfId="9" applyFont="1" applyFill="1" applyBorder="1" applyAlignment="1">
      <alignment horizontal="left" vertical="center" wrapText="1"/>
    </xf>
    <xf numFmtId="0" fontId="20" fillId="0" borderId="0" xfId="9" applyFont="1" applyFill="1" applyAlignment="1">
      <alignment horizontal="right"/>
    </xf>
    <xf numFmtId="0" fontId="0" fillId="0" borderId="9" xfId="9" applyFont="1" applyFill="1" applyBorder="1" applyAlignment="1">
      <alignment vertical="center"/>
    </xf>
    <xf numFmtId="0" fontId="0" fillId="0" borderId="24" xfId="9" applyFont="1" applyFill="1" applyBorder="1" applyAlignment="1">
      <alignment vertical="center"/>
    </xf>
    <xf numFmtId="0" fontId="21" fillId="0" borderId="9" xfId="9" applyFont="1" applyFill="1" applyBorder="1" applyAlignment="1">
      <alignment horizontal="center" vertical="center"/>
    </xf>
    <xf numFmtId="0" fontId="22" fillId="0" borderId="0" xfId="9" applyFont="1" applyFill="1" applyAlignment="1">
      <alignment vertical="center"/>
    </xf>
    <xf numFmtId="0" fontId="0" fillId="0" borderId="0" xfId="9" applyFont="1" applyFill="1" applyAlignment="1">
      <alignment horizontal="center" vertical="center"/>
    </xf>
    <xf numFmtId="0" fontId="19" fillId="0" borderId="0" xfId="9" applyFont="1" applyFill="1" applyAlignment="1">
      <alignment horizontal="center" vertical="center"/>
    </xf>
    <xf numFmtId="0" fontId="20" fillId="0" borderId="0" xfId="9" applyFont="1" applyFill="1" applyAlignment="1">
      <alignment horizontal="right"/>
    </xf>
    <xf numFmtId="0" fontId="17" fillId="0" borderId="1" xfId="9" applyFont="1" applyFill="1" applyBorder="1" applyAlignment="1">
      <alignment horizontal="center" vertical="center" wrapText="1"/>
    </xf>
    <xf numFmtId="0" fontId="8" fillId="0" borderId="1" xfId="31" applyNumberFormat="1" applyFont="1" applyFill="1" applyBorder="1" applyAlignment="1" applyProtection="1">
      <alignment horizontal="left" vertical="center" wrapText="1"/>
      <protection locked="0"/>
    </xf>
    <xf numFmtId="0" fontId="8" fillId="0" borderId="1" xfId="3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1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31" applyNumberFormat="1" applyFont="1" applyFill="1" applyBorder="1" applyAlignment="1" applyProtection="1">
      <alignment horizontal="left" vertical="center" wrapText="1"/>
      <protection locked="0"/>
    </xf>
    <xf numFmtId="0" fontId="15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15" fillId="0" borderId="1" xfId="27" applyNumberFormat="1" applyFont="1" applyFill="1" applyBorder="1" applyAlignment="1" applyProtection="1">
      <alignment horizontal="left" vertical="center" wrapText="1"/>
      <protection locked="0"/>
    </xf>
    <xf numFmtId="0" fontId="15" fillId="0" borderId="1" xfId="27" applyNumberFormat="1" applyFont="1" applyFill="1" applyBorder="1" applyAlignment="1" applyProtection="1">
      <alignment horizontal="left" vertical="center" wrapText="1"/>
      <protection locked="0"/>
    </xf>
    <xf numFmtId="49" fontId="15" fillId="0" borderId="1" xfId="3" applyNumberFormat="1" applyFont="1" applyFill="1" applyBorder="1" applyAlignment="1" applyProtection="1">
      <alignment horizontal="left" vertical="center" wrapText="1"/>
      <protection locked="0"/>
    </xf>
    <xf numFmtId="0" fontId="15" fillId="0" borderId="1" xfId="27" applyFont="1" applyFill="1" applyBorder="1" applyAlignment="1" applyProtection="1">
      <alignment horizontal="left" vertical="center" wrapText="1"/>
      <protection locked="0"/>
    </xf>
    <xf numFmtId="0" fontId="15" fillId="0" borderId="1" xfId="3" applyFont="1" applyFill="1" applyBorder="1" applyAlignment="1" applyProtection="1">
      <alignment horizontal="left" vertical="center" wrapText="1" shrinkToFit="1"/>
      <protection locked="0"/>
    </xf>
    <xf numFmtId="0" fontId="15" fillId="0" borderId="1" xfId="3" applyFont="1" applyFill="1" applyBorder="1" applyAlignment="1" applyProtection="1">
      <alignment horizontal="center" vertical="center" wrapText="1" shrinkToFit="1"/>
      <protection locked="0"/>
    </xf>
    <xf numFmtId="0" fontId="4" fillId="0" borderId="1" xfId="31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31" applyNumberFormat="1" applyFont="1" applyFill="1" applyBorder="1" applyAlignment="1" applyProtection="1">
      <alignment horizontal="left" vertical="center" wrapText="1"/>
      <protection locked="0"/>
    </xf>
    <xf numFmtId="0" fontId="3" fillId="0" borderId="1" xfId="31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11" fillId="0" borderId="1" xfId="27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27" applyNumberFormat="1" applyFont="1" applyFill="1" applyBorder="1" applyAlignment="1" applyProtection="1">
      <alignment horizontal="left" vertical="center" wrapText="1"/>
      <protection locked="0"/>
    </xf>
    <xf numFmtId="49" fontId="11" fillId="0" borderId="1" xfId="3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27" applyFont="1" applyFill="1" applyBorder="1" applyAlignment="1" applyProtection="1">
      <alignment horizontal="left" vertical="center" wrapText="1"/>
      <protection locked="0"/>
    </xf>
    <xf numFmtId="0" fontId="11" fillId="0" borderId="1" xfId="3" applyFont="1" applyFill="1" applyBorder="1" applyAlignment="1" applyProtection="1">
      <alignment horizontal="left" vertical="center" wrapText="1" shrinkToFit="1"/>
      <protection locked="0"/>
    </xf>
    <xf numFmtId="0" fontId="4" fillId="0" borderId="17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21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1" applyNumberFormat="1" applyFont="1" applyFill="1" applyAlignment="1" applyProtection="1">
      <alignment horizontal="center" vertical="center" wrapText="1"/>
      <protection locked="0"/>
    </xf>
    <xf numFmtId="0" fontId="4" fillId="0" borderId="22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20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3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3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31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31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31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31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31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31" applyNumberFormat="1" applyFont="1" applyFill="1" applyBorder="1" applyAlignment="1" applyProtection="1">
      <alignment horizontal="left" vertical="center" wrapText="1"/>
      <protection locked="0"/>
    </xf>
    <xf numFmtId="0" fontId="8" fillId="0" borderId="11" xfId="31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31" applyNumberFormat="1" applyFont="1" applyFill="1" applyBorder="1" applyAlignment="1" applyProtection="1">
      <alignment horizontal="center" vertical="center" wrapText="1"/>
      <protection locked="0"/>
    </xf>
    <xf numFmtId="0" fontId="7" fillId="0" borderId="12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27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7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27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27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27" applyFont="1" applyFill="1" applyBorder="1" applyAlignment="1" applyProtection="1">
      <alignment horizontal="center" vertical="center" wrapText="1"/>
      <protection locked="0"/>
    </xf>
    <xf numFmtId="0" fontId="7" fillId="0" borderId="1" xfId="27" applyFont="1" applyFill="1" applyBorder="1" applyAlignment="1" applyProtection="1">
      <alignment horizontal="center" vertical="center" wrapText="1"/>
      <protection locked="0"/>
    </xf>
    <xf numFmtId="0" fontId="7" fillId="0" borderId="5" xfId="3" applyFont="1" applyFill="1" applyBorder="1" applyAlignment="1" applyProtection="1">
      <alignment horizontal="center" vertical="center" wrapText="1" shrinkToFit="1"/>
      <protection locked="0"/>
    </xf>
    <xf numFmtId="0" fontId="7" fillId="0" borderId="1" xfId="3" applyFont="1" applyFill="1" applyBorder="1" applyAlignment="1" applyProtection="1">
      <alignment horizontal="center" vertical="center" wrapText="1" shrinkToFit="1"/>
      <protection locked="0"/>
    </xf>
    <xf numFmtId="0" fontId="7" fillId="0" borderId="14" xfId="3" applyFont="1" applyFill="1" applyBorder="1" applyAlignment="1" applyProtection="1">
      <alignment horizontal="center" vertical="center" wrapText="1" shrinkToFit="1"/>
      <protection locked="0"/>
    </xf>
    <xf numFmtId="0" fontId="7" fillId="0" borderId="15" xfId="3" applyFont="1" applyFill="1" applyBorder="1" applyAlignment="1" applyProtection="1">
      <alignment horizontal="center" vertical="center" wrapText="1" shrinkToFit="1"/>
      <protection locked="0"/>
    </xf>
    <xf numFmtId="0" fontId="4" fillId="0" borderId="4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31" applyNumberFormat="1" applyFont="1" applyFill="1" applyBorder="1" applyAlignment="1" applyProtection="1">
      <alignment horizontal="center" vertical="center" wrapText="1"/>
      <protection locked="0"/>
    </xf>
    <xf numFmtId="0" fontId="15" fillId="0" borderId="26" xfId="27" applyFont="1" applyFill="1" applyBorder="1" applyAlignment="1" applyProtection="1">
      <alignment horizontal="center" vertical="center" wrapText="1"/>
      <protection locked="0"/>
    </xf>
    <xf numFmtId="0" fontId="15" fillId="0" borderId="27" xfId="27" applyFont="1" applyFill="1" applyBorder="1" applyAlignment="1" applyProtection="1">
      <alignment horizontal="center" vertical="center" wrapText="1"/>
      <protection locked="0"/>
    </xf>
    <xf numFmtId="0" fontId="10" fillId="0" borderId="26" xfId="27" applyNumberFormat="1" applyFont="1" applyFill="1" applyBorder="1" applyAlignment="1" applyProtection="1">
      <alignment horizontal="center" vertical="top" wrapText="1"/>
      <protection locked="0"/>
    </xf>
    <xf numFmtId="0" fontId="10" fillId="0" borderId="27" xfId="27" applyNumberFormat="1" applyFont="1" applyFill="1" applyBorder="1" applyAlignment="1" applyProtection="1">
      <alignment horizontal="center" vertical="top" wrapText="1"/>
      <protection locked="0"/>
    </xf>
  </cellXfs>
  <cellStyles count="32">
    <cellStyle name="BOM_Level_1" xfId="11"/>
    <cellStyle name="BOM_Level_Below3" xfId="3"/>
    <cellStyle name="RowLevel_1" xfId="12"/>
    <cellStyle name="常规" xfId="0" builtinId="0"/>
    <cellStyle name="常规 10" xfId="10"/>
    <cellStyle name="常规 10 4" xfId="13"/>
    <cellStyle name="常规 12" xfId="7"/>
    <cellStyle name="常规 2" xfId="14"/>
    <cellStyle name="常规 2 2" xfId="9"/>
    <cellStyle name="常规 2 27" xfId="5"/>
    <cellStyle name="常规 2 27 2" xfId="15"/>
    <cellStyle name="常规 3" xfId="16"/>
    <cellStyle name="常规 3 29" xfId="2"/>
    <cellStyle name="常规 3 29 2" xfId="8"/>
    <cellStyle name="常规 3 30" xfId="18"/>
    <cellStyle name="常规 3 31" xfId="19"/>
    <cellStyle name="常规 4 2" xfId="20"/>
    <cellStyle name="常规 40" xfId="21"/>
    <cellStyle name="常规 41" xfId="22"/>
    <cellStyle name="常规 44" xfId="1"/>
    <cellStyle name="常规 45" xfId="23"/>
    <cellStyle name="常规 47" xfId="25"/>
    <cellStyle name="常规 5" xfId="26"/>
    <cellStyle name="常规 5 2" xfId="6"/>
    <cellStyle name="常规 50" xfId="24"/>
    <cellStyle name="样式 1" xfId="27"/>
    <cellStyle name="样式 1 10" xfId="28"/>
    <cellStyle name="样式 1 2" xfId="29"/>
    <cellStyle name="样式 1 3" xfId="30"/>
    <cellStyle name="样式 1 5" xfId="4"/>
    <cellStyle name="样式 1 5 2" xfId="31"/>
    <cellStyle name="注释 10" xfId="17"/>
  </cellStyles>
  <dxfs count="160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Light16"/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www.wps.cn/officeDocument/2023/relationships/customStorage" Target="customStorage/customStorag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wmf"/><Relationship Id="rId26" Type="http://schemas.openxmlformats.org/officeDocument/2006/relationships/image" Target="../media/image26.wmf"/><Relationship Id="rId3" Type="http://schemas.openxmlformats.org/officeDocument/2006/relationships/image" Target="../media/image3.emf"/><Relationship Id="rId21" Type="http://schemas.openxmlformats.org/officeDocument/2006/relationships/image" Target="../media/image21.w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wmf"/><Relationship Id="rId25" Type="http://schemas.openxmlformats.org/officeDocument/2006/relationships/image" Target="../media/image25.wmf"/><Relationship Id="rId2" Type="http://schemas.openxmlformats.org/officeDocument/2006/relationships/image" Target="../media/image2.wmf"/><Relationship Id="rId16" Type="http://schemas.openxmlformats.org/officeDocument/2006/relationships/image" Target="../media/image16.wmf"/><Relationship Id="rId20" Type="http://schemas.openxmlformats.org/officeDocument/2006/relationships/image" Target="../media/image20.wmf"/><Relationship Id="rId29" Type="http://schemas.openxmlformats.org/officeDocument/2006/relationships/image" Target="../media/image29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11" Type="http://schemas.openxmlformats.org/officeDocument/2006/relationships/image" Target="../media/image11.wmf"/><Relationship Id="rId24" Type="http://schemas.openxmlformats.org/officeDocument/2006/relationships/image" Target="../media/image24.wmf"/><Relationship Id="rId5" Type="http://schemas.openxmlformats.org/officeDocument/2006/relationships/image" Target="../media/image5.wmf"/><Relationship Id="rId15" Type="http://schemas.openxmlformats.org/officeDocument/2006/relationships/image" Target="../media/image15.wmf"/><Relationship Id="rId23" Type="http://schemas.openxmlformats.org/officeDocument/2006/relationships/image" Target="../media/image23.wmf"/><Relationship Id="rId28" Type="http://schemas.openxmlformats.org/officeDocument/2006/relationships/image" Target="../media/image28.wmf"/><Relationship Id="rId10" Type="http://schemas.openxmlformats.org/officeDocument/2006/relationships/image" Target="../media/image10.wmf"/><Relationship Id="rId19" Type="http://schemas.openxmlformats.org/officeDocument/2006/relationships/image" Target="../media/image19.wmf"/><Relationship Id="rId4" Type="http://schemas.openxmlformats.org/officeDocument/2006/relationships/image" Target="../media/image4.w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wmf"/><Relationship Id="rId27" Type="http://schemas.openxmlformats.org/officeDocument/2006/relationships/image" Target="../media/image27.wmf"/><Relationship Id="rId30" Type="http://schemas.openxmlformats.org/officeDocument/2006/relationships/image" Target="../media/image30.w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.wmf"/><Relationship Id="rId3" Type="http://schemas.openxmlformats.org/officeDocument/2006/relationships/image" Target="../media/image5.wmf"/><Relationship Id="rId7" Type="http://schemas.openxmlformats.org/officeDocument/2006/relationships/image" Target="../media/image36.emf"/><Relationship Id="rId2" Type="http://schemas.openxmlformats.org/officeDocument/2006/relationships/image" Target="../media/image32.wmf"/><Relationship Id="rId1" Type="http://schemas.openxmlformats.org/officeDocument/2006/relationships/image" Target="../media/image31.wmf"/><Relationship Id="rId6" Type="http://schemas.openxmlformats.org/officeDocument/2006/relationships/image" Target="../media/image35.emf"/><Relationship Id="rId5" Type="http://schemas.openxmlformats.org/officeDocument/2006/relationships/image" Target="../media/image34.emf"/><Relationship Id="rId4" Type="http://schemas.openxmlformats.org/officeDocument/2006/relationships/image" Target="../media/image33.w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4.wmf"/><Relationship Id="rId13" Type="http://schemas.openxmlformats.org/officeDocument/2006/relationships/image" Target="../media/image49.wmf"/><Relationship Id="rId18" Type="http://schemas.openxmlformats.org/officeDocument/2006/relationships/image" Target="../media/image54.wmf"/><Relationship Id="rId26" Type="http://schemas.openxmlformats.org/officeDocument/2006/relationships/image" Target="../media/image62.wmf"/><Relationship Id="rId3" Type="http://schemas.openxmlformats.org/officeDocument/2006/relationships/image" Target="../media/image39.wmf"/><Relationship Id="rId21" Type="http://schemas.openxmlformats.org/officeDocument/2006/relationships/image" Target="../media/image57.wmf"/><Relationship Id="rId7" Type="http://schemas.openxmlformats.org/officeDocument/2006/relationships/image" Target="../media/image43.wmf"/><Relationship Id="rId12" Type="http://schemas.openxmlformats.org/officeDocument/2006/relationships/image" Target="../media/image48.wmf"/><Relationship Id="rId17" Type="http://schemas.openxmlformats.org/officeDocument/2006/relationships/image" Target="../media/image53.emf"/><Relationship Id="rId25" Type="http://schemas.openxmlformats.org/officeDocument/2006/relationships/image" Target="../media/image61.wmf"/><Relationship Id="rId2" Type="http://schemas.openxmlformats.org/officeDocument/2006/relationships/image" Target="../media/image3.emf"/><Relationship Id="rId16" Type="http://schemas.openxmlformats.org/officeDocument/2006/relationships/image" Target="../media/image52.emf"/><Relationship Id="rId20" Type="http://schemas.openxmlformats.org/officeDocument/2006/relationships/image" Target="../media/image56.emf"/><Relationship Id="rId1" Type="http://schemas.openxmlformats.org/officeDocument/2006/relationships/image" Target="../media/image38.emf"/><Relationship Id="rId6" Type="http://schemas.openxmlformats.org/officeDocument/2006/relationships/image" Target="../media/image42.wmf"/><Relationship Id="rId11" Type="http://schemas.openxmlformats.org/officeDocument/2006/relationships/image" Target="../media/image47.emf"/><Relationship Id="rId24" Type="http://schemas.openxmlformats.org/officeDocument/2006/relationships/image" Target="../media/image60.wmf"/><Relationship Id="rId5" Type="http://schemas.openxmlformats.org/officeDocument/2006/relationships/image" Target="../media/image41.wmf"/><Relationship Id="rId15" Type="http://schemas.openxmlformats.org/officeDocument/2006/relationships/image" Target="../media/image51.wmf"/><Relationship Id="rId23" Type="http://schemas.openxmlformats.org/officeDocument/2006/relationships/image" Target="../media/image59.wmf"/><Relationship Id="rId10" Type="http://schemas.openxmlformats.org/officeDocument/2006/relationships/image" Target="../media/image46.wmf"/><Relationship Id="rId19" Type="http://schemas.openxmlformats.org/officeDocument/2006/relationships/image" Target="../media/image55.emf"/><Relationship Id="rId4" Type="http://schemas.openxmlformats.org/officeDocument/2006/relationships/image" Target="../media/image40.wmf"/><Relationship Id="rId9" Type="http://schemas.openxmlformats.org/officeDocument/2006/relationships/image" Target="../media/image45.emf"/><Relationship Id="rId14" Type="http://schemas.openxmlformats.org/officeDocument/2006/relationships/image" Target="../media/image50.emf"/><Relationship Id="rId22" Type="http://schemas.openxmlformats.org/officeDocument/2006/relationships/image" Target="../media/image58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25400</xdr:colOff>
      <xdr:row>14</xdr:row>
      <xdr:rowOff>25400</xdr:rowOff>
    </xdr:from>
    <xdr:to>
      <xdr:col>6</xdr:col>
      <xdr:colOff>376555</xdr:colOff>
      <xdr:row>14</xdr:row>
      <xdr:rowOff>393065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7830" y="4592320"/>
          <a:ext cx="351155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25400</xdr:colOff>
      <xdr:row>15</xdr:row>
      <xdr:rowOff>24130</xdr:rowOff>
    </xdr:from>
    <xdr:to>
      <xdr:col>6</xdr:col>
      <xdr:colOff>376555</xdr:colOff>
      <xdr:row>15</xdr:row>
      <xdr:rowOff>431165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27830" y="5022215"/>
          <a:ext cx="351155" cy="407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25400</xdr:colOff>
      <xdr:row>15</xdr:row>
      <xdr:rowOff>24130</xdr:rowOff>
    </xdr:from>
    <xdr:to>
      <xdr:col>6</xdr:col>
      <xdr:colOff>376555</xdr:colOff>
      <xdr:row>15</xdr:row>
      <xdr:rowOff>431165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27830" y="5022215"/>
          <a:ext cx="351155" cy="407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154305</xdr:colOff>
      <xdr:row>16</xdr:row>
      <xdr:rowOff>115570</xdr:rowOff>
    </xdr:from>
    <xdr:to>
      <xdr:col>6</xdr:col>
      <xdr:colOff>411480</xdr:colOff>
      <xdr:row>16</xdr:row>
      <xdr:rowOff>431165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4356735" y="5544820"/>
          <a:ext cx="257175" cy="3155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25400</xdr:colOff>
      <xdr:row>17</xdr:row>
      <xdr:rowOff>24130</xdr:rowOff>
    </xdr:from>
    <xdr:to>
      <xdr:col>6</xdr:col>
      <xdr:colOff>377190</xdr:colOff>
      <xdr:row>17</xdr:row>
      <xdr:rowOff>431165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27830" y="5884545"/>
          <a:ext cx="351790" cy="407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25400</xdr:colOff>
      <xdr:row>19</xdr:row>
      <xdr:rowOff>101600</xdr:rowOff>
    </xdr:from>
    <xdr:to>
      <xdr:col>6</xdr:col>
      <xdr:colOff>466090</xdr:colOff>
      <xdr:row>19</xdr:row>
      <xdr:rowOff>431165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227830" y="6824345"/>
          <a:ext cx="440690" cy="329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20</xdr:row>
      <xdr:rowOff>38100</xdr:rowOff>
    </xdr:from>
    <xdr:to>
      <xdr:col>6</xdr:col>
      <xdr:colOff>316865</xdr:colOff>
      <xdr:row>20</xdr:row>
      <xdr:rowOff>431165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278630" y="7192010"/>
          <a:ext cx="240665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25400</xdr:colOff>
      <xdr:row>21</xdr:row>
      <xdr:rowOff>12700</xdr:rowOff>
    </xdr:from>
    <xdr:to>
      <xdr:col>6</xdr:col>
      <xdr:colOff>454025</xdr:colOff>
      <xdr:row>21</xdr:row>
      <xdr:rowOff>431165</xdr:rowOff>
    </xdr:to>
    <xdr:pic>
      <xdr:nvPicPr>
        <xdr:cNvPr id="1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4227830" y="7597775"/>
          <a:ext cx="428625" cy="4184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121920</xdr:colOff>
      <xdr:row>23</xdr:row>
      <xdr:rowOff>78740</xdr:rowOff>
    </xdr:from>
    <xdr:to>
      <xdr:col>6</xdr:col>
      <xdr:colOff>319405</xdr:colOff>
      <xdr:row>23</xdr:row>
      <xdr:rowOff>431165</xdr:rowOff>
    </xdr:to>
    <xdr:pic>
      <xdr:nvPicPr>
        <xdr:cNvPr id="1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4324350" y="8526145"/>
          <a:ext cx="197485" cy="3524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97790</xdr:colOff>
      <xdr:row>27</xdr:row>
      <xdr:rowOff>116205</xdr:rowOff>
    </xdr:from>
    <xdr:to>
      <xdr:col>6</xdr:col>
      <xdr:colOff>445135</xdr:colOff>
      <xdr:row>27</xdr:row>
      <xdr:rowOff>431165</xdr:rowOff>
    </xdr:to>
    <xdr:pic>
      <xdr:nvPicPr>
        <xdr:cNvPr id="17" name="图片 16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4300220" y="10288270"/>
          <a:ext cx="347345" cy="314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28</xdr:row>
      <xdr:rowOff>24130</xdr:rowOff>
    </xdr:from>
    <xdr:to>
      <xdr:col>6</xdr:col>
      <xdr:colOff>431800</xdr:colOff>
      <xdr:row>28</xdr:row>
      <xdr:rowOff>431165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40530" y="10627360"/>
          <a:ext cx="393700" cy="407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38100</xdr:colOff>
      <xdr:row>31</xdr:row>
      <xdr:rowOff>25400</xdr:rowOff>
    </xdr:from>
    <xdr:to>
      <xdr:col>6</xdr:col>
      <xdr:colOff>396875</xdr:colOff>
      <xdr:row>31</xdr:row>
      <xdr:rowOff>431165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240530" y="11922125"/>
          <a:ext cx="358775" cy="405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38100</xdr:colOff>
      <xdr:row>30</xdr:row>
      <xdr:rowOff>25400</xdr:rowOff>
    </xdr:from>
    <xdr:to>
      <xdr:col>6</xdr:col>
      <xdr:colOff>396875</xdr:colOff>
      <xdr:row>30</xdr:row>
      <xdr:rowOff>431165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240530" y="11490960"/>
          <a:ext cx="358775" cy="405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38100</xdr:colOff>
      <xdr:row>29</xdr:row>
      <xdr:rowOff>38100</xdr:rowOff>
    </xdr:from>
    <xdr:to>
      <xdr:col>6</xdr:col>
      <xdr:colOff>389255</xdr:colOff>
      <xdr:row>29</xdr:row>
      <xdr:rowOff>431165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0530" y="11072495"/>
          <a:ext cx="351155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93345</xdr:colOff>
      <xdr:row>33</xdr:row>
      <xdr:rowOff>96520</xdr:rowOff>
    </xdr:from>
    <xdr:to>
      <xdr:col>6</xdr:col>
      <xdr:colOff>321945</xdr:colOff>
      <xdr:row>33</xdr:row>
      <xdr:rowOff>431165</xdr:rowOff>
    </xdr:to>
    <xdr:pic>
      <xdr:nvPicPr>
        <xdr:cNvPr id="2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>
        <a:xfrm>
          <a:off x="4295775" y="12855575"/>
          <a:ext cx="228600" cy="3346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38100</xdr:colOff>
      <xdr:row>32</xdr:row>
      <xdr:rowOff>92710</xdr:rowOff>
    </xdr:from>
    <xdr:to>
      <xdr:col>6</xdr:col>
      <xdr:colOff>439420</xdr:colOff>
      <xdr:row>32</xdr:row>
      <xdr:rowOff>431165</xdr:rowOff>
    </xdr:to>
    <xdr:pic>
      <xdr:nvPicPr>
        <xdr:cNvPr id="23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>
        <a:xfrm>
          <a:off x="4240530" y="12420600"/>
          <a:ext cx="401320" cy="3384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142875</xdr:colOff>
      <xdr:row>35</xdr:row>
      <xdr:rowOff>152400</xdr:rowOff>
    </xdr:from>
    <xdr:to>
      <xdr:col>6</xdr:col>
      <xdr:colOff>428625</xdr:colOff>
      <xdr:row>35</xdr:row>
      <xdr:rowOff>431165</xdr:rowOff>
    </xdr:to>
    <xdr:pic>
      <xdr:nvPicPr>
        <xdr:cNvPr id="24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>
        <a:xfrm>
          <a:off x="4345305" y="13773785"/>
          <a:ext cx="285750" cy="2787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142875</xdr:colOff>
      <xdr:row>34</xdr:row>
      <xdr:rowOff>152400</xdr:rowOff>
    </xdr:from>
    <xdr:to>
      <xdr:col>6</xdr:col>
      <xdr:colOff>428625</xdr:colOff>
      <xdr:row>34</xdr:row>
      <xdr:rowOff>431165</xdr:rowOff>
    </xdr:to>
    <xdr:pic>
      <xdr:nvPicPr>
        <xdr:cNvPr id="25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>
        <a:xfrm>
          <a:off x="4345305" y="13342620"/>
          <a:ext cx="285750" cy="2787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127000</xdr:colOff>
      <xdr:row>37</xdr:row>
      <xdr:rowOff>12700</xdr:rowOff>
    </xdr:from>
    <xdr:to>
      <xdr:col>6</xdr:col>
      <xdr:colOff>485775</xdr:colOff>
      <xdr:row>37</xdr:row>
      <xdr:rowOff>431165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329430" y="14496415"/>
          <a:ext cx="35877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127000</xdr:colOff>
      <xdr:row>36</xdr:row>
      <xdr:rowOff>12700</xdr:rowOff>
    </xdr:from>
    <xdr:to>
      <xdr:col>6</xdr:col>
      <xdr:colOff>485775</xdr:colOff>
      <xdr:row>36</xdr:row>
      <xdr:rowOff>431165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329430" y="14065250"/>
          <a:ext cx="35877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38100</xdr:colOff>
      <xdr:row>38</xdr:row>
      <xdr:rowOff>24130</xdr:rowOff>
    </xdr:from>
    <xdr:to>
      <xdr:col>6</xdr:col>
      <xdr:colOff>396875</xdr:colOff>
      <xdr:row>38</xdr:row>
      <xdr:rowOff>431165</xdr:rowOff>
    </xdr:to>
    <xdr:pic>
      <xdr:nvPicPr>
        <xdr:cNvPr id="34" name="图片 3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240530" y="14939010"/>
          <a:ext cx="358775" cy="407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25400</xdr:colOff>
      <xdr:row>40</xdr:row>
      <xdr:rowOff>25400</xdr:rowOff>
    </xdr:from>
    <xdr:to>
      <xdr:col>6</xdr:col>
      <xdr:colOff>384175</xdr:colOff>
      <xdr:row>40</xdr:row>
      <xdr:rowOff>431165</xdr:rowOff>
    </xdr:to>
    <xdr:pic>
      <xdr:nvPicPr>
        <xdr:cNvPr id="35" name="图片 3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227830" y="15802610"/>
          <a:ext cx="358775" cy="405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25400</xdr:colOff>
      <xdr:row>41</xdr:row>
      <xdr:rowOff>25400</xdr:rowOff>
    </xdr:from>
    <xdr:to>
      <xdr:col>6</xdr:col>
      <xdr:colOff>384175</xdr:colOff>
      <xdr:row>41</xdr:row>
      <xdr:rowOff>431165</xdr:rowOff>
    </xdr:to>
    <xdr:pic>
      <xdr:nvPicPr>
        <xdr:cNvPr id="36" name="图片 35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227830" y="16233775"/>
          <a:ext cx="358775" cy="405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0</xdr:colOff>
      <xdr:row>39</xdr:row>
      <xdr:rowOff>0</xdr:rowOff>
    </xdr:from>
    <xdr:to>
      <xdr:col>6</xdr:col>
      <xdr:colOff>358775</xdr:colOff>
      <xdr:row>39</xdr:row>
      <xdr:rowOff>431165</xdr:rowOff>
    </xdr:to>
    <xdr:pic>
      <xdr:nvPicPr>
        <xdr:cNvPr id="38" name="图片 37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202430" y="15346045"/>
          <a:ext cx="35877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0</xdr:colOff>
      <xdr:row>42</xdr:row>
      <xdr:rowOff>0</xdr:rowOff>
    </xdr:from>
    <xdr:to>
      <xdr:col>6</xdr:col>
      <xdr:colOff>364490</xdr:colOff>
      <xdr:row>42</xdr:row>
      <xdr:rowOff>431165</xdr:rowOff>
    </xdr:to>
    <xdr:pic>
      <xdr:nvPicPr>
        <xdr:cNvPr id="39" name="图片 3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202430" y="16639540"/>
          <a:ext cx="36449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38100</xdr:colOff>
      <xdr:row>43</xdr:row>
      <xdr:rowOff>11430</xdr:rowOff>
    </xdr:from>
    <xdr:to>
      <xdr:col>6</xdr:col>
      <xdr:colOff>407670</xdr:colOff>
      <xdr:row>43</xdr:row>
      <xdr:rowOff>431165</xdr:rowOff>
    </xdr:to>
    <xdr:pic>
      <xdr:nvPicPr>
        <xdr:cNvPr id="40" name="图片 3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240530" y="17082135"/>
          <a:ext cx="36957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38100</xdr:colOff>
      <xdr:row>44</xdr:row>
      <xdr:rowOff>25400</xdr:rowOff>
    </xdr:from>
    <xdr:to>
      <xdr:col>6</xdr:col>
      <xdr:colOff>402590</xdr:colOff>
      <xdr:row>44</xdr:row>
      <xdr:rowOff>431165</xdr:rowOff>
    </xdr:to>
    <xdr:pic>
      <xdr:nvPicPr>
        <xdr:cNvPr id="41" name="图片 4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240530" y="17527270"/>
          <a:ext cx="364490" cy="405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67310</xdr:colOff>
      <xdr:row>45</xdr:row>
      <xdr:rowOff>195580</xdr:rowOff>
    </xdr:from>
    <xdr:to>
      <xdr:col>6</xdr:col>
      <xdr:colOff>492760</xdr:colOff>
      <xdr:row>45</xdr:row>
      <xdr:rowOff>431165</xdr:rowOff>
    </xdr:to>
    <xdr:pic>
      <xdr:nvPicPr>
        <xdr:cNvPr id="42" name="图片 4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4269740" y="18128615"/>
          <a:ext cx="42545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57150</xdr:colOff>
      <xdr:row>46</xdr:row>
      <xdr:rowOff>164465</xdr:rowOff>
    </xdr:from>
    <xdr:to>
      <xdr:col>6</xdr:col>
      <xdr:colOff>506095</xdr:colOff>
      <xdr:row>46</xdr:row>
      <xdr:rowOff>431165</xdr:rowOff>
    </xdr:to>
    <xdr:pic>
      <xdr:nvPicPr>
        <xdr:cNvPr id="43" name="图片 4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259580" y="18528665"/>
          <a:ext cx="44894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185420</xdr:colOff>
      <xdr:row>47</xdr:row>
      <xdr:rowOff>67945</xdr:rowOff>
    </xdr:from>
    <xdr:to>
      <xdr:col>6</xdr:col>
      <xdr:colOff>398145</xdr:colOff>
      <xdr:row>47</xdr:row>
      <xdr:rowOff>431165</xdr:rowOff>
    </xdr:to>
    <xdr:pic>
      <xdr:nvPicPr>
        <xdr:cNvPr id="45" name="图片 44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4387850" y="18863310"/>
          <a:ext cx="212725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120650</xdr:colOff>
      <xdr:row>49</xdr:row>
      <xdr:rowOff>88900</xdr:rowOff>
    </xdr:from>
    <xdr:to>
      <xdr:col>6</xdr:col>
      <xdr:colOff>386715</xdr:colOff>
      <xdr:row>49</xdr:row>
      <xdr:rowOff>351790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4323080" y="19746595"/>
          <a:ext cx="266065" cy="262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84455</xdr:colOff>
      <xdr:row>50</xdr:row>
      <xdr:rowOff>48260</xdr:rowOff>
    </xdr:from>
    <xdr:to>
      <xdr:col>6</xdr:col>
      <xdr:colOff>391160</xdr:colOff>
      <xdr:row>50</xdr:row>
      <xdr:rowOff>326390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4286885" y="20137120"/>
          <a:ext cx="306705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</xdr:colOff>
      <xdr:row>51</xdr:row>
      <xdr:rowOff>81280</xdr:rowOff>
    </xdr:from>
    <xdr:to>
      <xdr:col>6</xdr:col>
      <xdr:colOff>466725</xdr:colOff>
      <xdr:row>51</xdr:row>
      <xdr:rowOff>346075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213860" y="20601305"/>
          <a:ext cx="45529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73025</xdr:colOff>
      <xdr:row>53</xdr:row>
      <xdr:rowOff>53340</xdr:rowOff>
    </xdr:from>
    <xdr:to>
      <xdr:col>6</xdr:col>
      <xdr:colOff>426720</xdr:colOff>
      <xdr:row>53</xdr:row>
      <xdr:rowOff>398780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275455" y="21435695"/>
          <a:ext cx="3536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153670</xdr:colOff>
      <xdr:row>52</xdr:row>
      <xdr:rowOff>60960</xdr:rowOff>
    </xdr:from>
    <xdr:to>
      <xdr:col>6</xdr:col>
      <xdr:colOff>386080</xdr:colOff>
      <xdr:row>52</xdr:row>
      <xdr:rowOff>355600</xdr:rowOff>
    </xdr:to>
    <xdr:pic>
      <xdr:nvPicPr>
        <xdr:cNvPr id="46" name="图片 4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356100" y="21012150"/>
          <a:ext cx="232410" cy="294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19685</xdr:colOff>
      <xdr:row>54</xdr:row>
      <xdr:rowOff>53975</xdr:rowOff>
    </xdr:from>
    <xdr:to>
      <xdr:col>6</xdr:col>
      <xdr:colOff>448310</xdr:colOff>
      <xdr:row>54</xdr:row>
      <xdr:rowOff>365125</xdr:rowOff>
    </xdr:to>
    <xdr:pic>
      <xdr:nvPicPr>
        <xdr:cNvPr id="4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4222115" y="21867495"/>
          <a:ext cx="428625" cy="3111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83185</xdr:colOff>
      <xdr:row>55</xdr:row>
      <xdr:rowOff>62230</xdr:rowOff>
    </xdr:from>
    <xdr:to>
      <xdr:col>6</xdr:col>
      <xdr:colOff>339090</xdr:colOff>
      <xdr:row>55</xdr:row>
      <xdr:rowOff>341630</xdr:rowOff>
    </xdr:to>
    <xdr:pic>
      <xdr:nvPicPr>
        <xdr:cNvPr id="48" name="图片 47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285615" y="22306915"/>
          <a:ext cx="255905" cy="279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60960</xdr:colOff>
      <xdr:row>56</xdr:row>
      <xdr:rowOff>50165</xdr:rowOff>
    </xdr:from>
    <xdr:to>
      <xdr:col>6</xdr:col>
      <xdr:colOff>321945</xdr:colOff>
      <xdr:row>56</xdr:row>
      <xdr:rowOff>334645</xdr:rowOff>
    </xdr:to>
    <xdr:pic>
      <xdr:nvPicPr>
        <xdr:cNvPr id="49" name="图片 48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263390" y="22726015"/>
          <a:ext cx="260985" cy="2844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72390</xdr:colOff>
      <xdr:row>12</xdr:row>
      <xdr:rowOff>66675</xdr:rowOff>
    </xdr:from>
    <xdr:to>
      <xdr:col>6</xdr:col>
      <xdr:colOff>494030</xdr:colOff>
      <xdr:row>12</xdr:row>
      <xdr:rowOff>460375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72915" y="3698875"/>
          <a:ext cx="421640" cy="364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63500</xdr:colOff>
      <xdr:row>13</xdr:row>
      <xdr:rowOff>50800</xdr:rowOff>
    </xdr:from>
    <xdr:to>
      <xdr:col>6</xdr:col>
      <xdr:colOff>372110</xdr:colOff>
      <xdr:row>13</xdr:row>
      <xdr:rowOff>349885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64025" y="4114165"/>
          <a:ext cx="308610" cy="299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53975</xdr:colOff>
      <xdr:row>15</xdr:row>
      <xdr:rowOff>138430</xdr:rowOff>
    </xdr:from>
    <xdr:to>
      <xdr:col>6</xdr:col>
      <xdr:colOff>494665</xdr:colOff>
      <xdr:row>15</xdr:row>
      <xdr:rowOff>340995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254500" y="5064125"/>
          <a:ext cx="44069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25400</xdr:colOff>
      <xdr:row>16</xdr:row>
      <xdr:rowOff>24130</xdr:rowOff>
    </xdr:from>
    <xdr:to>
      <xdr:col>6</xdr:col>
      <xdr:colOff>376555</xdr:colOff>
      <xdr:row>16</xdr:row>
      <xdr:rowOff>391795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25925" y="5380990"/>
          <a:ext cx="351155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25400</xdr:colOff>
      <xdr:row>16</xdr:row>
      <xdr:rowOff>24130</xdr:rowOff>
    </xdr:from>
    <xdr:to>
      <xdr:col>6</xdr:col>
      <xdr:colOff>376555</xdr:colOff>
      <xdr:row>16</xdr:row>
      <xdr:rowOff>391795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25925" y="5380990"/>
          <a:ext cx="351155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219075</xdr:colOff>
      <xdr:row>20</xdr:row>
      <xdr:rowOff>133350</xdr:rowOff>
    </xdr:from>
    <xdr:to>
      <xdr:col>6</xdr:col>
      <xdr:colOff>342900</xdr:colOff>
      <xdr:row>20</xdr:row>
      <xdr:rowOff>431165</xdr:rowOff>
    </xdr:to>
    <xdr:pic>
      <xdr:nvPicPr>
        <xdr:cNvPr id="7" name="Picture 9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4419600" y="7214870"/>
          <a:ext cx="123825" cy="2978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104776</xdr:colOff>
      <xdr:row>21</xdr:row>
      <xdr:rowOff>219075</xdr:rowOff>
    </xdr:from>
    <xdr:to>
      <xdr:col>6</xdr:col>
      <xdr:colOff>469466</xdr:colOff>
      <xdr:row>21</xdr:row>
      <xdr:rowOff>431165</xdr:rowOff>
    </xdr:to>
    <xdr:pic>
      <xdr:nvPicPr>
        <xdr:cNvPr id="8" name="Picture 9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4305300" y="7731760"/>
          <a:ext cx="364490" cy="212090"/>
        </a:xfrm>
        <a:prstGeom prst="rect">
          <a:avLst/>
        </a:prstGeom>
        <a:noFill/>
      </xdr:spPr>
    </xdr:pic>
    <xdr:clientData/>
  </xdr:twoCellAnchor>
  <xdr:twoCellAnchor>
    <xdr:from>
      <xdr:col>6</xdr:col>
      <xdr:colOff>257175</xdr:colOff>
      <xdr:row>22</xdr:row>
      <xdr:rowOff>38101</xdr:rowOff>
    </xdr:from>
    <xdr:to>
      <xdr:col>6</xdr:col>
      <xdr:colOff>419100</xdr:colOff>
      <xdr:row>22</xdr:row>
      <xdr:rowOff>431165</xdr:rowOff>
    </xdr:to>
    <xdr:pic>
      <xdr:nvPicPr>
        <xdr:cNvPr id="9" name="Picture 9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4457700" y="7981950"/>
          <a:ext cx="161925" cy="3930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38100</xdr:colOff>
      <xdr:row>24</xdr:row>
      <xdr:rowOff>25400</xdr:rowOff>
    </xdr:from>
    <xdr:to>
      <xdr:col>6</xdr:col>
      <xdr:colOff>396875</xdr:colOff>
      <xdr:row>24</xdr:row>
      <xdr:rowOff>431165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38625" y="8831580"/>
          <a:ext cx="358775" cy="4057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0433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25450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1386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3291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6623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9735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4243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3291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16623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18528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576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25259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24243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419481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25196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421386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421386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15671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426148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28053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32816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22338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21386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20433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21386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16623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&#39033;&#30446;/D04/&#24037;&#33402;/11.12/&#35199;&#23433;D04&#24231;&#26885;&#39033;&#30446;-&#22806;&#36141;&#20214;&#24320;&#21457;&#30003;&#35831;&#21333;-A3-20251107-&#26356;&#2603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 "/>
      <sheetName val="文件修改记录表"/>
      <sheetName val="外购件开发申请单"/>
      <sheetName val="删除项"/>
      <sheetName val="河北-外购件申请单"/>
      <sheetName val="零件类型"/>
    </sheetNames>
    <sheetDataSet>
      <sheetData sheetId="0"/>
      <sheetData sheetId="1"/>
      <sheetData sheetId="2">
        <row r="8">
          <cell r="C8" t="str">
            <v>SLT0012695</v>
          </cell>
          <cell r="D8" t="str">
            <v>副驾坐垫骨架总成</v>
          </cell>
          <cell r="E8"/>
          <cell r="F8" t="str">
            <v>EA</v>
          </cell>
          <cell r="G8"/>
          <cell r="H8" t="str">
            <v>骨架总成</v>
          </cell>
          <cell r="I8"/>
          <cell r="J8"/>
          <cell r="K8" t="str">
            <v>西安外购</v>
          </cell>
          <cell r="L8"/>
          <cell r="M8">
            <v>1</v>
          </cell>
          <cell r="N8"/>
          <cell r="O8" t="str">
            <v>王万胜</v>
          </cell>
          <cell r="P8"/>
          <cell r="Q8" t="str">
            <v>刘文正</v>
          </cell>
          <cell r="R8" t="str">
            <v>海兴</v>
          </cell>
          <cell r="S8" t="str">
            <v>吕大庆</v>
          </cell>
          <cell r="U8" t="str">
            <v>已定价</v>
          </cell>
        </row>
        <row r="9">
          <cell r="C9" t="str">
            <v>SLT0012696</v>
          </cell>
          <cell r="D9" t="str">
            <v>乘员传感器</v>
          </cell>
          <cell r="E9"/>
          <cell r="F9" t="str">
            <v>EA</v>
          </cell>
          <cell r="G9"/>
          <cell r="H9" t="str">
            <v>电器件</v>
          </cell>
          <cell r="I9"/>
          <cell r="J9"/>
          <cell r="K9" t="str">
            <v>西安外购</v>
          </cell>
          <cell r="L9"/>
          <cell r="M9">
            <v>1</v>
          </cell>
          <cell r="N9"/>
          <cell r="O9" t="str">
            <v>李子坤</v>
          </cell>
          <cell r="P9"/>
          <cell r="Q9" t="str">
            <v>刘文正</v>
          </cell>
          <cell r="R9"/>
          <cell r="U9" t="str">
            <v>未见数据冻结</v>
          </cell>
        </row>
        <row r="10">
          <cell r="C10" t="str">
            <v>SLT0012768</v>
          </cell>
          <cell r="D10" t="str">
            <v>左侧滑轨总成</v>
          </cell>
          <cell r="E10"/>
          <cell r="F10" t="str">
            <v>EA</v>
          </cell>
          <cell r="G10"/>
          <cell r="H10" t="str">
            <v>功能件</v>
          </cell>
          <cell r="I10"/>
          <cell r="J10"/>
          <cell r="K10" t="str">
            <v>西安外购</v>
          </cell>
          <cell r="L10"/>
          <cell r="M10">
            <v>1</v>
          </cell>
          <cell r="N10"/>
          <cell r="O10" t="str">
            <v>王万胜</v>
          </cell>
          <cell r="P10"/>
          <cell r="Q10" t="str">
            <v>刘文正</v>
          </cell>
          <cell r="R10" t="str">
            <v>德实</v>
          </cell>
          <cell r="S10" t="str">
            <v>张志学</v>
          </cell>
          <cell r="U10" t="str">
            <v>已定价</v>
          </cell>
        </row>
        <row r="11">
          <cell r="C11" t="str">
            <v>SLT0012769</v>
          </cell>
          <cell r="D11" t="str">
            <v>右侧滑轨总成</v>
          </cell>
          <cell r="E11"/>
          <cell r="F11" t="str">
            <v>EA</v>
          </cell>
          <cell r="G11"/>
          <cell r="H11" t="str">
            <v>功能件</v>
          </cell>
          <cell r="I11"/>
          <cell r="J11"/>
          <cell r="K11" t="str">
            <v>西安外购</v>
          </cell>
          <cell r="L11"/>
          <cell r="M11">
            <v>1</v>
          </cell>
          <cell r="N11"/>
          <cell r="O11" t="str">
            <v>王万胜</v>
          </cell>
          <cell r="P11"/>
          <cell r="Q11" t="str">
            <v>刘文正</v>
          </cell>
          <cell r="R11" t="str">
            <v>德实</v>
          </cell>
          <cell r="S11" t="str">
            <v>张志学</v>
          </cell>
          <cell r="U11" t="str">
            <v>已定价</v>
          </cell>
        </row>
        <row r="12">
          <cell r="C12" t="str">
            <v>SLT0012770</v>
          </cell>
          <cell r="D12" t="str">
            <v>左侧滑轨总成（减震）</v>
          </cell>
          <cell r="E12"/>
          <cell r="F12" t="str">
            <v>EA</v>
          </cell>
          <cell r="G12"/>
          <cell r="H12" t="str">
            <v>功能件</v>
          </cell>
          <cell r="I12"/>
          <cell r="J12"/>
          <cell r="K12" t="str">
            <v>西安外购</v>
          </cell>
          <cell r="L12"/>
          <cell r="M12">
            <v>1</v>
          </cell>
          <cell r="N12"/>
          <cell r="O12" t="str">
            <v>王万胜</v>
          </cell>
          <cell r="P12"/>
          <cell r="Q12" t="str">
            <v>刘文正</v>
          </cell>
          <cell r="R12" t="str">
            <v>德实</v>
          </cell>
          <cell r="S12" t="str">
            <v>张志学</v>
          </cell>
          <cell r="U12" t="str">
            <v>已定价</v>
          </cell>
        </row>
        <row r="13">
          <cell r="C13" t="str">
            <v>SLT0012771</v>
          </cell>
          <cell r="D13" t="str">
            <v>右侧滑轨总成（减震）</v>
          </cell>
          <cell r="E13"/>
          <cell r="F13" t="str">
            <v>EA</v>
          </cell>
          <cell r="G13"/>
          <cell r="H13" t="str">
            <v>功能件</v>
          </cell>
          <cell r="I13"/>
          <cell r="J13"/>
          <cell r="K13" t="str">
            <v>西安外购</v>
          </cell>
          <cell r="L13"/>
          <cell r="M13">
            <v>1</v>
          </cell>
          <cell r="N13"/>
          <cell r="O13" t="str">
            <v>王万胜</v>
          </cell>
          <cell r="P13"/>
          <cell r="Q13" t="str">
            <v>刘文正</v>
          </cell>
          <cell r="R13" t="str">
            <v>德实</v>
          </cell>
          <cell r="S13" t="str">
            <v>张志学</v>
          </cell>
          <cell r="U13" t="str">
            <v>已定价</v>
          </cell>
        </row>
        <row r="14">
          <cell r="C14" t="str">
            <v>SLT0012778</v>
          </cell>
          <cell r="D14" t="str">
            <v>主驾头枕发泡骨架组合</v>
          </cell>
          <cell r="E14"/>
          <cell r="F14" t="str">
            <v>EA</v>
          </cell>
          <cell r="G14"/>
          <cell r="H14" t="str">
            <v>骨架总成</v>
          </cell>
          <cell r="I14"/>
          <cell r="J14"/>
          <cell r="K14" t="str">
            <v>西安外购</v>
          </cell>
          <cell r="L14"/>
          <cell r="M14">
            <v>1</v>
          </cell>
          <cell r="N14"/>
          <cell r="O14" t="str">
            <v>王万胜</v>
          </cell>
          <cell r="P14"/>
          <cell r="Q14" t="str">
            <v>方立金</v>
          </cell>
          <cell r="R14" t="str">
            <v>日照联成</v>
          </cell>
          <cell r="S14" t="str">
            <v>王磊</v>
          </cell>
          <cell r="T14">
            <v>13806330073</v>
          </cell>
          <cell r="U14" t="str">
            <v>已定价</v>
          </cell>
        </row>
        <row r="15">
          <cell r="C15" t="str">
            <v>SLT0012809</v>
          </cell>
          <cell r="D15" t="str">
            <v>驾驶员头枕护面总成</v>
          </cell>
          <cell r="E15"/>
          <cell r="F15" t="str">
            <v>EA</v>
          </cell>
          <cell r="G15"/>
          <cell r="H15" t="str">
            <v>总成件</v>
          </cell>
          <cell r="I15" t="str">
            <v>ASSY</v>
          </cell>
          <cell r="J15"/>
          <cell r="K15" t="str">
            <v>西安外购</v>
          </cell>
          <cell r="L15"/>
          <cell r="M15">
            <v>1</v>
          </cell>
          <cell r="N15"/>
          <cell r="O15" t="str">
            <v>梁红波</v>
          </cell>
          <cell r="P15" t="str">
            <v>2025.10.27新增</v>
          </cell>
          <cell r="Q15" t="str">
            <v>方立金</v>
          </cell>
          <cell r="R15" t="str">
            <v>天津维尔中达</v>
          </cell>
          <cell r="S15" t="str">
            <v>刘军</v>
          </cell>
          <cell r="T15">
            <v>15635801966</v>
          </cell>
          <cell r="U15" t="str">
            <v>版型调整中</v>
          </cell>
        </row>
        <row r="16">
          <cell r="C16" t="str">
            <v>SLT0012932</v>
          </cell>
          <cell r="D16" t="str">
            <v>靠背泡沫内嵌刺毛条</v>
          </cell>
          <cell r="E16"/>
          <cell r="F16" t="str">
            <v>EA</v>
          </cell>
          <cell r="G16"/>
          <cell r="H16"/>
          <cell r="I16" t="str">
            <v>尼龙    400*10</v>
          </cell>
          <cell r="J16"/>
          <cell r="K16" t="str">
            <v>西安外购</v>
          </cell>
          <cell r="L16"/>
          <cell r="M16">
            <v>1</v>
          </cell>
          <cell r="N16"/>
          <cell r="O16" t="str">
            <v>王万胜</v>
          </cell>
          <cell r="P16" t="str">
            <v>2025.10.27新增</v>
          </cell>
          <cell r="Q16" t="str">
            <v>方立金</v>
          </cell>
          <cell r="R16" t="str">
            <v>上海绽奇</v>
          </cell>
          <cell r="S16" t="str">
            <v>王兴龙</v>
          </cell>
          <cell r="T16">
            <v>18621598588</v>
          </cell>
          <cell r="U16" t="str">
            <v>未定价</v>
          </cell>
        </row>
        <row r="17">
          <cell r="C17" t="str">
            <v>SLT0012875</v>
          </cell>
          <cell r="D17" t="str">
            <v>驾驶员靠背护面总成</v>
          </cell>
          <cell r="E17"/>
          <cell r="F17" t="str">
            <v>EA</v>
          </cell>
          <cell r="G17"/>
          <cell r="H17" t="str">
            <v>分总成</v>
          </cell>
          <cell r="I17" t="str">
            <v>ASSY</v>
          </cell>
          <cell r="J17"/>
          <cell r="K17" t="str">
            <v>西安外购</v>
          </cell>
          <cell r="L17"/>
          <cell r="M17">
            <v>1</v>
          </cell>
          <cell r="N17"/>
          <cell r="O17" t="str">
            <v>梁红波</v>
          </cell>
          <cell r="P17" t="str">
            <v>2025.10.27新增</v>
          </cell>
          <cell r="Q17" t="str">
            <v>方立金</v>
          </cell>
          <cell r="R17" t="str">
            <v>天津维尔中达</v>
          </cell>
          <cell r="S17" t="str">
            <v>刘军</v>
          </cell>
          <cell r="T17">
            <v>15635801966</v>
          </cell>
          <cell r="U17" t="str">
            <v>版型调整中</v>
          </cell>
        </row>
        <row r="18">
          <cell r="C18" t="str">
            <v>SLT0012684</v>
          </cell>
          <cell r="D18" t="str">
            <v>主驾坐垫骨架(通风)</v>
          </cell>
          <cell r="E18"/>
          <cell r="F18" t="str">
            <v>EA</v>
          </cell>
          <cell r="G18"/>
          <cell r="H18" t="str">
            <v>分总成</v>
          </cell>
          <cell r="I18" t="str">
            <v>ASSY</v>
          </cell>
          <cell r="J18"/>
          <cell r="K18" t="str">
            <v>西安外购</v>
          </cell>
          <cell r="L18"/>
          <cell r="M18">
            <v>1</v>
          </cell>
          <cell r="N18"/>
          <cell r="O18" t="str">
            <v>王万胜</v>
          </cell>
          <cell r="P18" t="str">
            <v>2025.10.27新增</v>
          </cell>
          <cell r="Q18" t="str">
            <v>刘文正</v>
          </cell>
          <cell r="R18" t="str">
            <v>海兴</v>
          </cell>
          <cell r="S18" t="str">
            <v>吕大庆</v>
          </cell>
        </row>
        <row r="19">
          <cell r="C19" t="str">
            <v>SLT0012876</v>
          </cell>
          <cell r="D19" t="str">
            <v>驾驶员座垫护面总成</v>
          </cell>
          <cell r="E19"/>
          <cell r="F19" t="str">
            <v>EA</v>
          </cell>
          <cell r="G19"/>
          <cell r="H19" t="str">
            <v>分总成</v>
          </cell>
          <cell r="I19" t="str">
            <v>ASSY</v>
          </cell>
          <cell r="J19"/>
          <cell r="K19" t="str">
            <v>西安外购</v>
          </cell>
          <cell r="L19"/>
          <cell r="M19">
            <v>1</v>
          </cell>
          <cell r="N19"/>
          <cell r="O19" t="str">
            <v>梁红波</v>
          </cell>
          <cell r="P19" t="str">
            <v>2025.10.27新增</v>
          </cell>
          <cell r="Q19" t="str">
            <v>方立金</v>
          </cell>
          <cell r="R19" t="str">
            <v>天津维尔中达</v>
          </cell>
          <cell r="S19" t="str">
            <v>刘军</v>
          </cell>
          <cell r="T19">
            <v>15635801966</v>
          </cell>
          <cell r="U19" t="str">
            <v>版型调整中</v>
          </cell>
        </row>
        <row r="20">
          <cell r="C20" t="str">
            <v>SLT0012874</v>
          </cell>
          <cell r="D20" t="str">
            <v>驾驶员左侧护板</v>
          </cell>
          <cell r="E20"/>
          <cell r="F20" t="str">
            <v>EA</v>
          </cell>
          <cell r="G20"/>
          <cell r="H20" t="str">
            <v>塑料件</v>
          </cell>
          <cell r="I20" t="str">
            <v>2.5
PP-TP15</v>
          </cell>
          <cell r="J20"/>
          <cell r="K20" t="str">
            <v>西安外购</v>
          </cell>
          <cell r="L20"/>
          <cell r="M20">
            <v>1</v>
          </cell>
          <cell r="N20"/>
          <cell r="O20" t="str">
            <v>王万胜</v>
          </cell>
          <cell r="P20" t="str">
            <v>2025.10.27新增</v>
          </cell>
          <cell r="Q20" t="str">
            <v>方立金</v>
          </cell>
          <cell r="R20"/>
          <cell r="U20" t="str">
            <v>？？</v>
          </cell>
        </row>
        <row r="21">
          <cell r="C21" t="str">
            <v>SLT0010632</v>
          </cell>
          <cell r="D21" t="str">
            <v>驾驶员右侧护板</v>
          </cell>
          <cell r="E21"/>
          <cell r="F21" t="str">
            <v>EA</v>
          </cell>
          <cell r="G21"/>
          <cell r="H21" t="str">
            <v>塑料件</v>
          </cell>
          <cell r="I21" t="str">
            <v>PP-TP15 2.5</v>
          </cell>
          <cell r="J21"/>
          <cell r="K21" t="str">
            <v>西安外购</v>
          </cell>
          <cell r="L21"/>
          <cell r="M21">
            <v>1</v>
          </cell>
          <cell r="N21"/>
          <cell r="O21" t="str">
            <v>王万胜</v>
          </cell>
          <cell r="P21" t="str">
            <v>2025.10.27新增，原河北域使用，需要重新签署价格协议</v>
          </cell>
          <cell r="Q21" t="str">
            <v>方立金</v>
          </cell>
          <cell r="R21" t="str">
            <v>黄骅雍丰</v>
          </cell>
          <cell r="S21" t="str">
            <v>赵远宁</v>
          </cell>
          <cell r="T21">
            <v>15133702188</v>
          </cell>
          <cell r="U21" t="str">
            <v>1.47元/件</v>
          </cell>
        </row>
        <row r="22">
          <cell r="C22" t="str">
            <v>BFA0000096</v>
          </cell>
          <cell r="D22" t="str">
            <v>Q2724295-十字槽盘头自攻螺钉-旁侧板固定</v>
          </cell>
          <cell r="E22"/>
          <cell r="F22" t="str">
            <v>EA</v>
          </cell>
          <cell r="G22"/>
          <cell r="H22" t="str">
            <v>标准件</v>
          </cell>
          <cell r="I22" t="str">
            <v>ST4.2*9.5</v>
          </cell>
          <cell r="J22"/>
          <cell r="K22" t="str">
            <v>西安外购</v>
          </cell>
          <cell r="L22"/>
          <cell r="M22">
            <v>1</v>
          </cell>
          <cell r="N22"/>
          <cell r="O22" t="str">
            <v>王万胜</v>
          </cell>
          <cell r="P22" t="str">
            <v>2025.10.27新增，原河北域使用，需要重新签署价格协议</v>
          </cell>
          <cell r="Q22" t="str">
            <v>刘文正</v>
          </cell>
          <cell r="R22" t="str">
            <v>三浦</v>
          </cell>
          <cell r="U22" t="str">
            <v>0.0437元/件</v>
          </cell>
        </row>
        <row r="23">
          <cell r="C23" t="str">
            <v>SLT0010345</v>
          </cell>
          <cell r="D23" t="str">
            <v>驾驶员调角器手柄</v>
          </cell>
          <cell r="E23"/>
          <cell r="F23" t="str">
            <v>EA</v>
          </cell>
          <cell r="G23"/>
          <cell r="H23" t="str">
            <v>塑料件</v>
          </cell>
          <cell r="I23" t="str">
            <v>2.5
PA6+GF30</v>
          </cell>
          <cell r="J23"/>
          <cell r="K23" t="str">
            <v>西安外购</v>
          </cell>
          <cell r="L23"/>
          <cell r="M23">
            <v>1</v>
          </cell>
          <cell r="N23"/>
          <cell r="O23" t="str">
            <v>王万胜</v>
          </cell>
          <cell r="P23" t="str">
            <v>2025.10.27新增，原河北域使用，需要重新签署价格协议</v>
          </cell>
          <cell r="Q23" t="str">
            <v>方立金</v>
          </cell>
          <cell r="R23" t="str">
            <v>黄骅市汇铭</v>
          </cell>
          <cell r="S23" t="str">
            <v>王新建</v>
          </cell>
          <cell r="T23">
            <v>13931782232</v>
          </cell>
          <cell r="U23" t="str">
            <v>1.3762元/件</v>
          </cell>
        </row>
        <row r="24">
          <cell r="C24" t="str">
            <v>SLT0010315</v>
          </cell>
          <cell r="D24" t="str">
            <v>安全带插锁总成</v>
          </cell>
          <cell r="E24"/>
          <cell r="F24" t="str">
            <v>EA</v>
          </cell>
          <cell r="G24"/>
          <cell r="H24" t="str">
            <v>分总成</v>
          </cell>
          <cell r="I24" t="str">
            <v>ASSY</v>
          </cell>
          <cell r="J24"/>
          <cell r="K24" t="str">
            <v>西安外购</v>
          </cell>
          <cell r="L24"/>
          <cell r="M24">
            <v>1</v>
          </cell>
          <cell r="N24"/>
          <cell r="O24" t="str">
            <v>王万胜</v>
          </cell>
          <cell r="P24" t="str">
            <v>2025.10.27新增，原河北域使用，需要重新签署价格协议</v>
          </cell>
          <cell r="Q24" t="str">
            <v>刘文正</v>
          </cell>
          <cell r="R24" t="str">
            <v>浙江万里</v>
          </cell>
          <cell r="U24" t="str">
            <v>15元/件</v>
          </cell>
        </row>
        <row r="25">
          <cell r="C25" t="str">
            <v>SLT0000244</v>
          </cell>
          <cell r="D25" t="str">
            <v>驾驶员座椅头枕包装袋</v>
          </cell>
          <cell r="E25"/>
          <cell r="F25" t="str">
            <v>EA</v>
          </cell>
          <cell r="G25" t="str">
            <v>— —</v>
          </cell>
          <cell r="H25" t="str">
            <v>PE袋</v>
          </cell>
          <cell r="I25" t="str">
            <v>— —</v>
          </cell>
          <cell r="J25"/>
          <cell r="K25" t="str">
            <v>西安外购</v>
          </cell>
          <cell r="L25"/>
          <cell r="M25">
            <v>1</v>
          </cell>
          <cell r="N25"/>
          <cell r="O25" t="str">
            <v>王万胜</v>
          </cell>
          <cell r="P25" t="str">
            <v>2025.10.27新增，原河北域使用，需要重新签署价格协议</v>
          </cell>
          <cell r="Q25" t="str">
            <v>方立金</v>
          </cell>
          <cell r="R25" t="str">
            <v>黄骅建昌</v>
          </cell>
          <cell r="S25" t="str">
            <v>张进</v>
          </cell>
          <cell r="T25">
            <v>13780579579</v>
          </cell>
          <cell r="U25" t="str">
            <v>0.188/个</v>
          </cell>
        </row>
        <row r="26">
          <cell r="C26" t="str">
            <v>SLT0010685</v>
          </cell>
          <cell r="D26" t="str">
            <v>扶手包装袋</v>
          </cell>
          <cell r="E26"/>
          <cell r="F26" t="str">
            <v>EA</v>
          </cell>
          <cell r="G26" t="str">
            <v>— —</v>
          </cell>
          <cell r="H26" t="str">
            <v>PE袋</v>
          </cell>
          <cell r="I26" t="str">
            <v>— —</v>
          </cell>
          <cell r="J26"/>
          <cell r="K26" t="str">
            <v>西安外购</v>
          </cell>
          <cell r="L26"/>
          <cell r="M26">
            <v>1</v>
          </cell>
          <cell r="N26"/>
          <cell r="O26" t="str">
            <v>王万胜</v>
          </cell>
          <cell r="P26" t="str">
            <v>2025.10.27新增，原河北域使用，需要重新签署价格协议</v>
          </cell>
          <cell r="Q26" t="str">
            <v>方立金</v>
          </cell>
          <cell r="R26" t="str">
            <v>黄骅建昌</v>
          </cell>
          <cell r="S26" t="str">
            <v>张进</v>
          </cell>
          <cell r="T26">
            <v>13780579579</v>
          </cell>
          <cell r="U26" t="str">
            <v>0.34/个</v>
          </cell>
        </row>
        <row r="27">
          <cell r="C27" t="str">
            <v>SLT0010317</v>
          </cell>
          <cell r="D27" t="str">
            <v>驾驶员座椅产品标识</v>
          </cell>
          <cell r="E27"/>
          <cell r="F27" t="str">
            <v>EA</v>
          </cell>
          <cell r="G27"/>
          <cell r="H27"/>
          <cell r="I27"/>
          <cell r="J27"/>
          <cell r="K27" t="str">
            <v>西安外购</v>
          </cell>
          <cell r="L27"/>
          <cell r="M27">
            <v>1</v>
          </cell>
          <cell r="N27"/>
          <cell r="O27" t="str">
            <v>王万胜</v>
          </cell>
          <cell r="P27" t="str">
            <v>2025.10.27新增，原河北域使用，需要重新签署价格协议</v>
          </cell>
          <cell r="Q27" t="str">
            <v>方立金</v>
          </cell>
          <cell r="R27"/>
          <cell r="U27" t="str">
            <v>？?</v>
          </cell>
        </row>
        <row r="28">
          <cell r="C28" t="str">
            <v>6801712X2001A</v>
          </cell>
          <cell r="D28" t="str">
            <v>驾驶员靠背支撑钢丝G</v>
          </cell>
          <cell r="E28"/>
          <cell r="F28" t="str">
            <v>EA</v>
          </cell>
          <cell r="G28"/>
          <cell r="H28" t="str">
            <v>线材</v>
          </cell>
          <cell r="I28" t="str">
            <v>Q235 φ5</v>
          </cell>
          <cell r="J28"/>
          <cell r="K28" t="str">
            <v>河北外购</v>
          </cell>
          <cell r="L28"/>
          <cell r="M28">
            <v>1</v>
          </cell>
          <cell r="N28"/>
          <cell r="O28" t="str">
            <v>王万胜</v>
          </cell>
          <cell r="P28" t="str">
            <v>2025.10.27新增</v>
          </cell>
          <cell r="Q28" t="str">
            <v>刘文正</v>
          </cell>
          <cell r="R28"/>
          <cell r="U28" t="str">
            <v>未见冻结数据</v>
          </cell>
        </row>
        <row r="29">
          <cell r="C29" t="str">
            <v>SLT0012927</v>
          </cell>
          <cell r="D29" t="str">
            <v>驾驶员靠背支撑焊接总成</v>
          </cell>
          <cell r="E29"/>
          <cell r="F29" t="str">
            <v>EA</v>
          </cell>
          <cell r="G29"/>
          <cell r="H29" t="str">
            <v>总成</v>
          </cell>
          <cell r="I29" t="str">
            <v>ASSY</v>
          </cell>
          <cell r="J29"/>
          <cell r="K29" t="str">
            <v>河北外购</v>
          </cell>
          <cell r="L29"/>
          <cell r="M29">
            <v>1</v>
          </cell>
          <cell r="N29"/>
          <cell r="O29" t="str">
            <v>王万胜</v>
          </cell>
          <cell r="P29" t="str">
            <v>2025.10.27新增</v>
          </cell>
          <cell r="Q29" t="str">
            <v>刘文正</v>
          </cell>
          <cell r="R29"/>
          <cell r="U29" t="str">
            <v>未见冻结数据</v>
          </cell>
        </row>
        <row r="30">
          <cell r="C30" t="str">
            <v>SLT0012880</v>
          </cell>
          <cell r="D30" t="str">
            <v>驾驶员头枕护面总成</v>
          </cell>
          <cell r="E30"/>
          <cell r="F30" t="str">
            <v>EA</v>
          </cell>
          <cell r="G30"/>
          <cell r="H30" t="str">
            <v>分总成</v>
          </cell>
          <cell r="I30" t="str">
            <v>ASSY</v>
          </cell>
          <cell r="J30"/>
          <cell r="K30" t="str">
            <v>西安外购</v>
          </cell>
          <cell r="L30"/>
          <cell r="M30">
            <v>1</v>
          </cell>
          <cell r="N30"/>
          <cell r="O30" t="str">
            <v>梁红波</v>
          </cell>
          <cell r="P30" t="str">
            <v>2025.10.27新增</v>
          </cell>
          <cell r="Q30" t="str">
            <v>方立金</v>
          </cell>
          <cell r="R30" t="str">
            <v>天津维尔中达</v>
          </cell>
          <cell r="S30" t="str">
            <v>刘军</v>
          </cell>
          <cell r="T30">
            <v>15635801966</v>
          </cell>
          <cell r="U30" t="str">
            <v>版型调整中</v>
          </cell>
        </row>
        <row r="31">
          <cell r="C31" t="str">
            <v>SLT0012817</v>
          </cell>
          <cell r="D31" t="str">
            <v>副驾靠背面套总成</v>
          </cell>
          <cell r="E31"/>
          <cell r="F31" t="str">
            <v>EA</v>
          </cell>
          <cell r="G31"/>
          <cell r="H31" t="str">
            <v>分总成</v>
          </cell>
          <cell r="I31" t="str">
            <v>ASSY</v>
          </cell>
          <cell r="J31"/>
          <cell r="K31" t="str">
            <v>西安外购</v>
          </cell>
          <cell r="L31"/>
          <cell r="M31">
            <v>1</v>
          </cell>
          <cell r="N31"/>
          <cell r="O31" t="str">
            <v>梁红波</v>
          </cell>
          <cell r="P31" t="str">
            <v>2025.10.27新增</v>
          </cell>
          <cell r="Q31" t="str">
            <v>方立金</v>
          </cell>
          <cell r="R31" t="str">
            <v>天津维尔中达</v>
          </cell>
          <cell r="S31" t="str">
            <v>刘军</v>
          </cell>
          <cell r="T31">
            <v>15635801966</v>
          </cell>
          <cell r="U31" t="str">
            <v>版型调整中</v>
          </cell>
        </row>
        <row r="32">
          <cell r="C32" t="str">
            <v>SLT0012816</v>
          </cell>
          <cell r="D32" t="str">
            <v>副驾靠背面套总成</v>
          </cell>
          <cell r="E32"/>
          <cell r="F32" t="str">
            <v>EA</v>
          </cell>
          <cell r="G32"/>
          <cell r="H32" t="str">
            <v>分总成</v>
          </cell>
          <cell r="I32" t="str">
            <v>ASSY</v>
          </cell>
          <cell r="J32"/>
          <cell r="K32" t="str">
            <v>西安外购</v>
          </cell>
          <cell r="L32"/>
          <cell r="M32">
            <v>1</v>
          </cell>
          <cell r="N32"/>
          <cell r="O32" t="str">
            <v>梁红波</v>
          </cell>
          <cell r="P32" t="str">
            <v>2025.10.27新增</v>
          </cell>
          <cell r="Q32" t="str">
            <v>方立金</v>
          </cell>
          <cell r="R32" t="str">
            <v>天津维尔中达</v>
          </cell>
          <cell r="S32" t="str">
            <v>刘军</v>
          </cell>
          <cell r="T32">
            <v>15635801966</v>
          </cell>
          <cell r="U32" t="str">
            <v>版型调整中</v>
          </cell>
        </row>
        <row r="33">
          <cell r="C33" t="str">
            <v>330102304200</v>
          </cell>
          <cell r="D33" t="str">
            <v>合页</v>
          </cell>
          <cell r="E33"/>
          <cell r="F33" t="str">
            <v>EA</v>
          </cell>
          <cell r="G33"/>
          <cell r="H33" t="str">
            <v>冲压件</v>
          </cell>
          <cell r="I33" t="str">
            <v>ASSY</v>
          </cell>
          <cell r="J33"/>
          <cell r="K33" t="str">
            <v>西安外购</v>
          </cell>
          <cell r="L33"/>
          <cell r="M33">
            <v>1</v>
          </cell>
          <cell r="N33"/>
          <cell r="O33" t="str">
            <v>王万胜</v>
          </cell>
          <cell r="P33" t="str">
            <v>2025.10.27新增，原河北域使用，需要重新签署价格协议</v>
          </cell>
          <cell r="Q33" t="str">
            <v>刘文正</v>
          </cell>
          <cell r="R33" t="str">
            <v>啸宇</v>
          </cell>
          <cell r="U33" t="str">
            <v>1.6/件</v>
          </cell>
        </row>
        <row r="34">
          <cell r="C34" t="str">
            <v>Q2740412F31</v>
          </cell>
          <cell r="D34" t="str">
            <v>十字槽沉头自攻螺钉</v>
          </cell>
          <cell r="E34"/>
          <cell r="F34" t="str">
            <v>EA</v>
          </cell>
          <cell r="G34"/>
          <cell r="H34" t="str">
            <v>标准件</v>
          </cell>
          <cell r="I34" t="str">
            <v>ST4.2X12</v>
          </cell>
          <cell r="J34"/>
          <cell r="K34" t="str">
            <v>西安外购</v>
          </cell>
          <cell r="L34"/>
          <cell r="M34">
            <v>1</v>
          </cell>
          <cell r="N34"/>
          <cell r="O34" t="str">
            <v>王万胜</v>
          </cell>
          <cell r="P34" t="str">
            <v>2025.10.27新增，原河北域使用，需要重新签署价格协议</v>
          </cell>
          <cell r="Q34" t="str">
            <v>刘文正</v>
          </cell>
          <cell r="R34" t="str">
            <v>三浦</v>
          </cell>
          <cell r="U34" t="str">
            <v>0.0243/件</v>
          </cell>
        </row>
        <row r="35">
          <cell r="C35" t="str">
            <v>SLT0012825</v>
          </cell>
          <cell r="D35" t="str">
            <v>小背面套总成</v>
          </cell>
          <cell r="E35"/>
          <cell r="F35" t="str">
            <v>EA</v>
          </cell>
          <cell r="G35"/>
          <cell r="H35" t="str">
            <v>分总成</v>
          </cell>
          <cell r="I35" t="str">
            <v>ASSY</v>
          </cell>
          <cell r="J35"/>
          <cell r="K35" t="str">
            <v>西安外购</v>
          </cell>
          <cell r="L35"/>
          <cell r="M35">
            <v>1</v>
          </cell>
          <cell r="N35"/>
          <cell r="O35" t="str">
            <v>梁红波</v>
          </cell>
          <cell r="P35" t="str">
            <v>2025.10.27新增</v>
          </cell>
          <cell r="Q35" t="str">
            <v>方立金</v>
          </cell>
          <cell r="R35" t="str">
            <v>天津维尔中达</v>
          </cell>
          <cell r="S35" t="str">
            <v>刘军</v>
          </cell>
          <cell r="T35">
            <v>15635801966</v>
          </cell>
          <cell r="U35" t="str">
            <v>版型调整中</v>
          </cell>
        </row>
        <row r="36">
          <cell r="C36" t="str">
            <v>SLT0012824</v>
          </cell>
          <cell r="D36" t="str">
            <v>小背面套总成</v>
          </cell>
          <cell r="E36"/>
          <cell r="F36" t="str">
            <v>EA</v>
          </cell>
          <cell r="G36"/>
          <cell r="H36" t="str">
            <v>分总成</v>
          </cell>
          <cell r="I36" t="str">
            <v>ASSY</v>
          </cell>
          <cell r="J36"/>
          <cell r="K36" t="str">
            <v>西安外购</v>
          </cell>
          <cell r="L36"/>
          <cell r="M36">
            <v>1</v>
          </cell>
          <cell r="N36"/>
          <cell r="O36" t="str">
            <v>梁红波</v>
          </cell>
          <cell r="P36" t="str">
            <v>2025.10.27新增</v>
          </cell>
          <cell r="Q36" t="str">
            <v>方立金</v>
          </cell>
          <cell r="R36" t="str">
            <v>天津维尔中达</v>
          </cell>
          <cell r="S36" t="str">
            <v>刘军</v>
          </cell>
          <cell r="T36">
            <v>15635801966</v>
          </cell>
          <cell r="U36" t="str">
            <v>版型调整中</v>
          </cell>
        </row>
        <row r="37">
          <cell r="C37" t="str">
            <v>SLT0012830</v>
          </cell>
          <cell r="D37" t="str">
            <v>座垫面套总成</v>
          </cell>
          <cell r="E37"/>
          <cell r="F37" t="str">
            <v>EA</v>
          </cell>
          <cell r="G37"/>
          <cell r="H37" t="str">
            <v>分总成</v>
          </cell>
          <cell r="I37" t="str">
            <v>ASSY</v>
          </cell>
          <cell r="J37"/>
          <cell r="K37" t="str">
            <v>西安外购</v>
          </cell>
          <cell r="L37"/>
          <cell r="M37">
            <v>1</v>
          </cell>
          <cell r="N37"/>
          <cell r="O37" t="str">
            <v>梁红波</v>
          </cell>
          <cell r="P37" t="str">
            <v>2025.10.27新增</v>
          </cell>
          <cell r="Q37" t="str">
            <v>方立金</v>
          </cell>
          <cell r="R37" t="str">
            <v>天津维尔中达</v>
          </cell>
          <cell r="S37" t="str">
            <v>刘军</v>
          </cell>
          <cell r="T37">
            <v>15635801966</v>
          </cell>
          <cell r="U37" t="str">
            <v>版型调整中</v>
          </cell>
        </row>
        <row r="38">
          <cell r="C38" t="str">
            <v>SLT0012829</v>
          </cell>
          <cell r="D38" t="str">
            <v>座垫面套总成</v>
          </cell>
          <cell r="E38"/>
          <cell r="F38" t="str">
            <v>EA</v>
          </cell>
          <cell r="G38"/>
          <cell r="H38" t="str">
            <v>分总成</v>
          </cell>
          <cell r="I38" t="str">
            <v>ASSY</v>
          </cell>
          <cell r="J38"/>
          <cell r="K38" t="str">
            <v>西安外购</v>
          </cell>
          <cell r="L38"/>
          <cell r="M38">
            <v>1</v>
          </cell>
          <cell r="N38"/>
          <cell r="O38" t="str">
            <v>梁红波</v>
          </cell>
          <cell r="P38" t="str">
            <v>2025.10.27新增</v>
          </cell>
          <cell r="Q38" t="str">
            <v>方立金</v>
          </cell>
          <cell r="R38" t="str">
            <v>天津维尔中达</v>
          </cell>
          <cell r="S38" t="str">
            <v>刘军</v>
          </cell>
          <cell r="T38">
            <v>15635801966</v>
          </cell>
          <cell r="U38" t="str">
            <v>版型调整中</v>
          </cell>
        </row>
        <row r="39">
          <cell r="C39" t="str">
            <v>SLT0012939</v>
          </cell>
          <cell r="D39" t="str">
            <v>小背面套卡接钢丝A</v>
          </cell>
          <cell r="E39"/>
          <cell r="F39" t="str">
            <v>EA</v>
          </cell>
          <cell r="G39"/>
          <cell r="H39" t="str">
            <v>线材件</v>
          </cell>
          <cell r="I39" t="str">
            <v>Q235 φ5</v>
          </cell>
          <cell r="J39"/>
          <cell r="K39" t="str">
            <v>河北外购</v>
          </cell>
          <cell r="L39"/>
          <cell r="M39">
            <v>1</v>
          </cell>
          <cell r="N39"/>
          <cell r="O39" t="str">
            <v>王万胜</v>
          </cell>
          <cell r="P39" t="str">
            <v>2025.10.27新增</v>
          </cell>
          <cell r="Q39" t="str">
            <v>刘文正</v>
          </cell>
          <cell r="R39"/>
          <cell r="U39" t="str">
            <v>未见数据冻结</v>
          </cell>
        </row>
        <row r="40">
          <cell r="C40" t="str">
            <v>SLT0012940</v>
          </cell>
          <cell r="D40" t="str">
            <v>小背面套卡接钢丝B</v>
          </cell>
          <cell r="E40"/>
          <cell r="F40" t="str">
            <v>EA</v>
          </cell>
          <cell r="G40"/>
          <cell r="H40" t="str">
            <v>线材件</v>
          </cell>
          <cell r="I40" t="str">
            <v>Q235 φ5</v>
          </cell>
          <cell r="J40"/>
          <cell r="K40" t="str">
            <v>河北外购</v>
          </cell>
          <cell r="L40"/>
          <cell r="M40">
            <v>1</v>
          </cell>
          <cell r="N40"/>
          <cell r="O40" t="str">
            <v>王万胜</v>
          </cell>
          <cell r="P40" t="str">
            <v>2025.10.27新增</v>
          </cell>
          <cell r="Q40" t="str">
            <v>刘文正</v>
          </cell>
          <cell r="R40"/>
          <cell r="U40" t="str">
            <v>未见数据冻结</v>
          </cell>
        </row>
        <row r="41">
          <cell r="C41" t="str">
            <v>SLT0012947</v>
          </cell>
          <cell r="D41" t="str">
            <v>小背面套卡接钢丝C</v>
          </cell>
          <cell r="E41"/>
          <cell r="F41" t="str">
            <v>EA</v>
          </cell>
          <cell r="G41"/>
          <cell r="H41" t="str">
            <v>线材件</v>
          </cell>
          <cell r="I41" t="str">
            <v>Q235 φ5</v>
          </cell>
          <cell r="J41"/>
          <cell r="K41" t="str">
            <v>河北外购</v>
          </cell>
          <cell r="L41"/>
          <cell r="M41">
            <v>1</v>
          </cell>
          <cell r="N41"/>
          <cell r="O41" t="str">
            <v>王万胜</v>
          </cell>
          <cell r="P41" t="str">
            <v>2025.10.27新增</v>
          </cell>
          <cell r="Q41" t="str">
            <v>刘文正</v>
          </cell>
          <cell r="R41"/>
          <cell r="U41" t="str">
            <v>未见数据冻结</v>
          </cell>
        </row>
        <row r="42">
          <cell r="C42" t="str">
            <v>SLT0012941</v>
          </cell>
          <cell r="D42" t="str">
            <v>小背泡沫支撑钢丝A</v>
          </cell>
          <cell r="E42"/>
          <cell r="F42" t="str">
            <v>EA</v>
          </cell>
          <cell r="G42"/>
          <cell r="H42" t="str">
            <v>线材件</v>
          </cell>
          <cell r="I42" t="str">
            <v>Q235 φ5</v>
          </cell>
          <cell r="J42"/>
          <cell r="K42" t="str">
            <v>河北外购</v>
          </cell>
          <cell r="L42"/>
          <cell r="M42">
            <v>1</v>
          </cell>
          <cell r="N42"/>
          <cell r="O42" t="str">
            <v>王万胜</v>
          </cell>
          <cell r="P42" t="str">
            <v>2025.10.27新增</v>
          </cell>
          <cell r="Q42" t="str">
            <v>刘文正</v>
          </cell>
          <cell r="R42"/>
          <cell r="U42" t="str">
            <v>未见数据冻结</v>
          </cell>
        </row>
        <row r="43">
          <cell r="C43" t="str">
            <v>SLT0012942</v>
          </cell>
          <cell r="D43" t="str">
            <v>小背泡沫支撑钢丝B</v>
          </cell>
          <cell r="E43"/>
          <cell r="F43" t="str">
            <v>EA</v>
          </cell>
          <cell r="G43"/>
          <cell r="H43" t="str">
            <v>线材件</v>
          </cell>
          <cell r="I43" t="str">
            <v>Q235 φ5</v>
          </cell>
          <cell r="J43"/>
          <cell r="K43" t="str">
            <v>河北外购</v>
          </cell>
          <cell r="L43"/>
          <cell r="M43">
            <v>1</v>
          </cell>
          <cell r="N43"/>
          <cell r="O43" t="str">
            <v>王万胜</v>
          </cell>
          <cell r="P43" t="str">
            <v>2025.10.27新增</v>
          </cell>
          <cell r="Q43" t="str">
            <v>刘文正</v>
          </cell>
          <cell r="R43"/>
          <cell r="U43" t="str">
            <v>未见数据冻结</v>
          </cell>
        </row>
        <row r="44">
          <cell r="C44" t="str">
            <v>SLT0012891</v>
          </cell>
          <cell r="D44" t="str">
            <v>驾驶员靠背护面总成</v>
          </cell>
          <cell r="E44"/>
          <cell r="F44" t="str">
            <v>EA</v>
          </cell>
          <cell r="G44"/>
          <cell r="H44" t="str">
            <v>分总成</v>
          </cell>
          <cell r="I44" t="str">
            <v>ASSY</v>
          </cell>
          <cell r="J44"/>
          <cell r="K44" t="str">
            <v>西安外购</v>
          </cell>
          <cell r="L44"/>
          <cell r="M44">
            <v>1</v>
          </cell>
          <cell r="N44"/>
          <cell r="O44" t="str">
            <v>梁红波</v>
          </cell>
          <cell r="P44" t="str">
            <v>2025.10.27新增</v>
          </cell>
          <cell r="Q44" t="str">
            <v>方立金</v>
          </cell>
          <cell r="R44" t="str">
            <v>天津维尔中达</v>
          </cell>
          <cell r="S44" t="str">
            <v>刘军</v>
          </cell>
          <cell r="T44">
            <v>15635801966</v>
          </cell>
          <cell r="U44" t="str">
            <v>版型调整中</v>
          </cell>
        </row>
        <row r="45">
          <cell r="C45" t="str">
            <v>SLT0012780</v>
          </cell>
          <cell r="D45" t="str">
            <v>滑轨固定支架</v>
          </cell>
          <cell r="E45"/>
          <cell r="F45" t="str">
            <v>EA</v>
          </cell>
          <cell r="G45"/>
          <cell r="H45" t="str">
            <v>钣金件</v>
          </cell>
          <cell r="I45" t="str">
            <v>SPFH590 3.0</v>
          </cell>
          <cell r="J45"/>
          <cell r="K45" t="str">
            <v>西安外购</v>
          </cell>
          <cell r="L45"/>
          <cell r="M45">
            <v>1</v>
          </cell>
          <cell r="N45"/>
          <cell r="O45" t="str">
            <v>王万胜</v>
          </cell>
          <cell r="P45" t="str">
            <v>2025.10.27新增</v>
          </cell>
          <cell r="Q45" t="str">
            <v>刘文正</v>
          </cell>
          <cell r="R45" t="str">
            <v>西安煜盛</v>
          </cell>
          <cell r="U45" t="str">
            <v>已定价</v>
          </cell>
        </row>
        <row r="46">
          <cell r="C46" t="str">
            <v>SLT0012889</v>
          </cell>
          <cell r="D46" t="str">
            <v>驾驶员座垫护面总成</v>
          </cell>
          <cell r="E46"/>
          <cell r="F46" t="str">
            <v>EA</v>
          </cell>
          <cell r="G46"/>
          <cell r="H46" t="str">
            <v>分总成</v>
          </cell>
          <cell r="I46" t="str">
            <v>ASSY</v>
          </cell>
          <cell r="J46"/>
          <cell r="K46" t="str">
            <v>西安外购</v>
          </cell>
          <cell r="L46"/>
          <cell r="M46">
            <v>1</v>
          </cell>
          <cell r="N46"/>
          <cell r="O46" t="str">
            <v>梁红波</v>
          </cell>
          <cell r="P46" t="str">
            <v>2025.10.27新增</v>
          </cell>
          <cell r="Q46" t="str">
            <v>方立金</v>
          </cell>
          <cell r="R46" t="str">
            <v>天津维尔中达</v>
          </cell>
          <cell r="S46" t="str">
            <v>刘军</v>
          </cell>
          <cell r="T46">
            <v>15635801966</v>
          </cell>
          <cell r="U46" t="str">
            <v>版型调整中</v>
          </cell>
        </row>
        <row r="47">
          <cell r="C47" t="str">
            <v>SLT0010415</v>
          </cell>
          <cell r="D47" t="str">
            <v>驾驶员左侧护板固定钢丝A</v>
          </cell>
          <cell r="E47"/>
          <cell r="F47" t="str">
            <v>EA</v>
          </cell>
          <cell r="G47"/>
          <cell r="H47" t="str">
            <v>线材</v>
          </cell>
          <cell r="I47" t="str">
            <v>Q235 φ6</v>
          </cell>
          <cell r="J47"/>
          <cell r="K47" t="str">
            <v>西安外购</v>
          </cell>
          <cell r="L47"/>
          <cell r="M47">
            <v>1</v>
          </cell>
          <cell r="N47"/>
          <cell r="O47" t="str">
            <v>王万胜</v>
          </cell>
          <cell r="P47" t="str">
            <v>2025.10.27新增，原河北域使用，需要重新签署价格协议</v>
          </cell>
          <cell r="Q47" t="str">
            <v>刘文正</v>
          </cell>
          <cell r="R47" t="str">
            <v>海兴</v>
          </cell>
          <cell r="U47" t="str">
            <v>0.6648/件</v>
          </cell>
        </row>
        <row r="48">
          <cell r="C48" t="str">
            <v>SLT0010416</v>
          </cell>
          <cell r="D48" t="str">
            <v>驾驶员左侧护板固定钢丝B</v>
          </cell>
          <cell r="E48"/>
          <cell r="F48" t="str">
            <v>EA</v>
          </cell>
          <cell r="G48"/>
          <cell r="H48" t="str">
            <v>线材</v>
          </cell>
          <cell r="I48" t="str">
            <v>Q235 φ6</v>
          </cell>
          <cell r="J48"/>
          <cell r="K48" t="str">
            <v>西安外购</v>
          </cell>
          <cell r="L48"/>
          <cell r="M48">
            <v>1</v>
          </cell>
          <cell r="N48"/>
          <cell r="O48" t="str">
            <v>王万胜</v>
          </cell>
          <cell r="P48" t="str">
            <v>2025.10.27新增，原河北域使用，需要重新签署价格协议</v>
          </cell>
          <cell r="Q48" t="str">
            <v>刘文正</v>
          </cell>
          <cell r="R48" t="str">
            <v>海兴</v>
          </cell>
          <cell r="U48" t="str">
            <v>0.5741/件</v>
          </cell>
        </row>
        <row r="49">
          <cell r="C49" t="str">
            <v>6803201X2001A</v>
          </cell>
          <cell r="D49" t="str">
            <v>驾驶员右侧护板</v>
          </cell>
          <cell r="E49"/>
          <cell r="F49" t="str">
            <v>EA</v>
          </cell>
          <cell r="G49"/>
          <cell r="H49" t="str">
            <v>塑料件</v>
          </cell>
          <cell r="I49" t="str">
            <v>PP-TP15 2.5</v>
          </cell>
          <cell r="J49"/>
          <cell r="K49" t="str">
            <v>西安外购</v>
          </cell>
          <cell r="L49"/>
          <cell r="M49">
            <v>1</v>
          </cell>
          <cell r="N49"/>
          <cell r="O49" t="str">
            <v>王万胜</v>
          </cell>
          <cell r="P49" t="str">
            <v>2025.10.27新增，原河北域使用，需要重新签署价格协议</v>
          </cell>
          <cell r="Q49" t="str">
            <v>方立金</v>
          </cell>
          <cell r="R49" t="str">
            <v>黄骅市旗锐塑料制品有限公司</v>
          </cell>
          <cell r="S49" t="str">
            <v>云世昌</v>
          </cell>
          <cell r="T49">
            <v>13102734296</v>
          </cell>
          <cell r="U49" t="str">
            <v>1.7576/件</v>
          </cell>
        </row>
        <row r="50">
          <cell r="C50" t="str">
            <v>SLT0000341</v>
          </cell>
          <cell r="D50" t="str">
            <v>驾驶员座椅包装袋座</v>
          </cell>
          <cell r="E50"/>
          <cell r="F50" t="str">
            <v>EA</v>
          </cell>
          <cell r="G50"/>
          <cell r="H50" t="str">
            <v>PE袋</v>
          </cell>
          <cell r="I50" t="str">
            <v>PE袋</v>
          </cell>
          <cell r="J50"/>
          <cell r="K50" t="str">
            <v>西安外购</v>
          </cell>
          <cell r="L50"/>
          <cell r="M50">
            <v>1</v>
          </cell>
          <cell r="N50"/>
          <cell r="O50" t="str">
            <v>王万胜</v>
          </cell>
          <cell r="P50" t="str">
            <v>2025.10.27新增，原河北域使用，需要重新签署价格协议</v>
          </cell>
          <cell r="Q50" t="str">
            <v>方立金</v>
          </cell>
          <cell r="R50" t="str">
            <v>黄骅建昌</v>
          </cell>
          <cell r="S50" t="str">
            <v>张进</v>
          </cell>
          <cell r="T50">
            <v>13780579579</v>
          </cell>
          <cell r="U50" t="str">
            <v>0.9829/个</v>
          </cell>
        </row>
        <row r="51">
          <cell r="C51" t="str">
            <v>SLT0012922</v>
          </cell>
          <cell r="D51" t="str">
            <v>驾驶员左侧调角器下连接板焊接总成</v>
          </cell>
          <cell r="E51" t="str">
            <v>在原SLT0010222基础上，新增状态</v>
          </cell>
          <cell r="F51" t="str">
            <v>EA</v>
          </cell>
          <cell r="G51"/>
          <cell r="H51" t="str">
            <v>ASSY</v>
          </cell>
          <cell r="I51"/>
          <cell r="J51"/>
          <cell r="K51" t="str">
            <v>河北外购</v>
          </cell>
          <cell r="L51"/>
          <cell r="M51">
            <v>1</v>
          </cell>
          <cell r="N51"/>
          <cell r="O51" t="str">
            <v>王万胜</v>
          </cell>
          <cell r="P51" t="str">
            <v>2025.10.31新增</v>
          </cell>
          <cell r="Q51" t="str">
            <v>刘文正</v>
          </cell>
          <cell r="R51"/>
          <cell r="U51" t="str">
            <v>未见冻结数据</v>
          </cell>
        </row>
        <row r="52">
          <cell r="C52" t="str">
            <v>SLT0012896</v>
          </cell>
          <cell r="D52" t="str">
            <v>驾驶员座垫右侧安装板总成</v>
          </cell>
          <cell r="E52" t="str">
            <v>在原SLT0010230基础上，新增状态</v>
          </cell>
          <cell r="F52" t="str">
            <v>EA</v>
          </cell>
          <cell r="G52"/>
          <cell r="H52" t="str">
            <v>ASSY</v>
          </cell>
          <cell r="I52"/>
          <cell r="J52"/>
          <cell r="K52" t="str">
            <v>河北外购</v>
          </cell>
          <cell r="L52"/>
          <cell r="M52">
            <v>1</v>
          </cell>
          <cell r="N52"/>
          <cell r="O52" t="str">
            <v>王万胜</v>
          </cell>
          <cell r="P52" t="str">
            <v>2025.10.31新增</v>
          </cell>
          <cell r="Q52" t="str">
            <v>刘文正</v>
          </cell>
          <cell r="R52"/>
          <cell r="U52" t="str">
            <v>未见冻结数据</v>
          </cell>
        </row>
        <row r="53">
          <cell r="C53" t="str">
            <v>SLT0010696</v>
          </cell>
          <cell r="D53" t="str">
            <v>扶手总成</v>
          </cell>
          <cell r="E53"/>
          <cell r="F53" t="str">
            <v>EA</v>
          </cell>
          <cell r="G53"/>
          <cell r="H53" t="str">
            <v>分总成</v>
          </cell>
          <cell r="I53" t="str">
            <v>ASSY</v>
          </cell>
          <cell r="J53"/>
          <cell r="K53" t="str">
            <v>河北外购</v>
          </cell>
          <cell r="L53"/>
          <cell r="M53">
            <v>1</v>
          </cell>
          <cell r="N53"/>
          <cell r="O53" t="str">
            <v>王万胜</v>
          </cell>
          <cell r="P53" t="str">
            <v>2025.11.7新增，原河北域使用，需要重新签署价格协议</v>
          </cell>
          <cell r="Q53" t="str">
            <v>方立金</v>
          </cell>
          <cell r="R53" t="str">
            <v>天津鑫淼</v>
          </cell>
          <cell r="S53" t="str">
            <v>敬宏涛</v>
          </cell>
          <cell r="T53">
            <v>13389956288</v>
          </cell>
          <cell r="U53" t="str">
            <v>含堵盖含摊销26.5元/套</v>
          </cell>
        </row>
        <row r="54">
          <cell r="C54" t="str">
            <v>SLT0010697</v>
          </cell>
          <cell r="D54" t="str">
            <v>扶手固定螺栓</v>
          </cell>
          <cell r="E54"/>
          <cell r="F54" t="str">
            <v>EA</v>
          </cell>
          <cell r="G54"/>
          <cell r="H54" t="str">
            <v>非标件</v>
          </cell>
          <cell r="I54" t="str">
            <v>M12</v>
          </cell>
          <cell r="J54"/>
          <cell r="K54" t="str">
            <v>河北外购</v>
          </cell>
          <cell r="L54"/>
          <cell r="M54">
            <v>1</v>
          </cell>
          <cell r="N54"/>
          <cell r="O54" t="str">
            <v>王万胜</v>
          </cell>
          <cell r="P54" t="str">
            <v>2025.11.7新增，原河北域使用，需要重新签署价格协议</v>
          </cell>
          <cell r="Q54" t="str">
            <v>刘文正</v>
          </cell>
          <cell r="R54"/>
        </row>
        <row r="55">
          <cell r="C55" t="str">
            <v>SLT0010701</v>
          </cell>
          <cell r="D55" t="str">
            <v>扶手总成堵盖</v>
          </cell>
          <cell r="E55"/>
          <cell r="F55" t="str">
            <v>EA</v>
          </cell>
          <cell r="G55"/>
          <cell r="H55" t="str">
            <v>塑料件</v>
          </cell>
          <cell r="I55" t="str">
            <v>— —</v>
          </cell>
          <cell r="J55"/>
          <cell r="K55" t="str">
            <v>河北外购</v>
          </cell>
          <cell r="L55"/>
          <cell r="M55">
            <v>1</v>
          </cell>
          <cell r="N55"/>
          <cell r="O55" t="str">
            <v>王万胜</v>
          </cell>
          <cell r="P55" t="str">
            <v>2025.11.7新增，原河北域使用，需要重新签署价格协议</v>
          </cell>
          <cell r="Q55" t="str">
            <v>方立金</v>
          </cell>
          <cell r="R55" t="str">
            <v>天津鑫淼</v>
          </cell>
          <cell r="S55" t="str">
            <v>敬宏涛</v>
          </cell>
          <cell r="T55">
            <v>13389956288</v>
          </cell>
        </row>
        <row r="56">
          <cell r="C56" t="str">
            <v>BFA0010075</v>
          </cell>
          <cell r="D56" t="str">
            <v>十字槽盘头自攻螺钉</v>
          </cell>
          <cell r="E56"/>
          <cell r="F56" t="str">
            <v>EA</v>
          </cell>
          <cell r="G56"/>
          <cell r="H56" t="str">
            <v>标准件</v>
          </cell>
          <cell r="I56" t="str">
            <v>ST2.9*10</v>
          </cell>
          <cell r="J56"/>
          <cell r="K56" t="str">
            <v>河北外购</v>
          </cell>
          <cell r="L56"/>
          <cell r="M56">
            <v>1</v>
          </cell>
          <cell r="N56"/>
          <cell r="O56" t="str">
            <v>王万胜</v>
          </cell>
          <cell r="P56" t="str">
            <v>2025.11.7新增，原河北域使用，需要重新签署价格协议</v>
          </cell>
          <cell r="Q56" t="str">
            <v>刘文正</v>
          </cell>
          <cell r="R56"/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9"/>
  <sheetViews>
    <sheetView view="pageBreakPreview" topLeftCell="A3" zoomScaleNormal="100" workbookViewId="0">
      <selection activeCell="K7" sqref="K7"/>
    </sheetView>
  </sheetViews>
  <sheetFormatPr defaultColWidth="9" defaultRowHeight="13.5"/>
  <cols>
    <col min="1" max="16383" width="9" style="84"/>
  </cols>
  <sheetData>
    <row r="1" spans="1:16" ht="48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</row>
    <row r="2" spans="1:16" ht="69.95" customHeigh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</row>
    <row r="3" spans="1:16" ht="69.95" customHeight="1">
      <c r="A3" s="96" t="s">
        <v>0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</row>
    <row r="4" spans="1:16" ht="69.95" customHeight="1">
      <c r="A4" s="96" t="s">
        <v>1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</row>
    <row r="6" spans="1:16" ht="45" customHeight="1">
      <c r="E6" s="90"/>
      <c r="F6" s="97" t="s">
        <v>2</v>
      </c>
      <c r="G6" s="97"/>
      <c r="H6" s="91"/>
      <c r="I6" s="93" t="s">
        <v>3</v>
      </c>
      <c r="J6" s="91"/>
    </row>
    <row r="7" spans="1:16" ht="45" customHeight="1">
      <c r="E7" s="90"/>
      <c r="F7" s="97" t="s">
        <v>4</v>
      </c>
      <c r="G7" s="97"/>
      <c r="H7" s="92"/>
      <c r="I7" s="92"/>
      <c r="J7" s="92"/>
    </row>
    <row r="8" spans="1:16" ht="45" customHeight="1">
      <c r="E8" s="90"/>
      <c r="F8" s="97" t="s">
        <v>5</v>
      </c>
      <c r="G8" s="97"/>
      <c r="H8" s="92"/>
      <c r="I8" s="92"/>
      <c r="J8" s="92"/>
    </row>
    <row r="9" spans="1:16" ht="45" customHeight="1">
      <c r="E9" s="90"/>
      <c r="F9" s="97" t="s">
        <v>6</v>
      </c>
      <c r="G9" s="97"/>
      <c r="H9" s="92"/>
      <c r="I9" s="92"/>
      <c r="J9" s="92"/>
      <c r="N9" s="94" t="s">
        <v>7</v>
      </c>
    </row>
  </sheetData>
  <mergeCells count="8">
    <mergeCell ref="F7:G7"/>
    <mergeCell ref="F8:G8"/>
    <mergeCell ref="F9:G9"/>
    <mergeCell ref="A1:P1"/>
    <mergeCell ref="A2:P2"/>
    <mergeCell ref="A3:P3"/>
    <mergeCell ref="A4:P4"/>
    <mergeCell ref="F6:G6"/>
  </mergeCells>
  <phoneticPr fontId="32" type="noConversion"/>
  <printOptions horizontalCentered="1"/>
  <pageMargins left="0.39370078740157499" right="0.39370078740157499" top="0.78740157480314998" bottom="0.39370078740157499" header="0.31496062992126" footer="0.31496062992126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view="pageBreakPreview" zoomScaleNormal="100" workbookViewId="0">
      <selection activeCell="E11" sqref="E11"/>
    </sheetView>
  </sheetViews>
  <sheetFormatPr defaultColWidth="8" defaultRowHeight="13.5"/>
  <cols>
    <col min="1" max="1" width="17.375" style="84" customWidth="1"/>
    <col min="2" max="2" width="9.125" style="84" customWidth="1"/>
    <col min="3" max="3" width="10.625" style="84" customWidth="1"/>
    <col min="4" max="4" width="84.875" style="84" customWidth="1"/>
    <col min="5" max="5" width="9.375" style="84" customWidth="1"/>
    <col min="6" max="6" width="7.375" style="84" customWidth="1"/>
    <col min="7" max="16384" width="8" style="84"/>
  </cols>
  <sheetData>
    <row r="1" spans="1:6" ht="22.5" customHeight="1">
      <c r="A1" s="98" t="s">
        <v>8</v>
      </c>
      <c r="B1" s="98"/>
      <c r="C1" s="98"/>
      <c r="D1" s="98"/>
      <c r="E1" s="98"/>
      <c r="F1" s="98"/>
    </row>
    <row r="2" spans="1:6">
      <c r="A2" s="98"/>
      <c r="B2" s="98"/>
      <c r="C2" s="98"/>
      <c r="D2" s="98"/>
      <c r="E2" s="98"/>
      <c r="F2" s="98"/>
    </row>
    <row r="3" spans="1:6" ht="26.25" customHeight="1">
      <c r="A3" s="85" t="s">
        <v>9</v>
      </c>
      <c r="B3" s="85" t="s">
        <v>10</v>
      </c>
      <c r="C3" s="85" t="s">
        <v>11</v>
      </c>
      <c r="D3" s="85" t="s">
        <v>12</v>
      </c>
      <c r="E3" s="85" t="s">
        <v>13</v>
      </c>
      <c r="F3" s="85" t="s">
        <v>14</v>
      </c>
    </row>
    <row r="4" spans="1:6" ht="36.950000000000003" customHeight="1">
      <c r="A4" s="86" t="s">
        <v>15</v>
      </c>
      <c r="B4" s="87" t="s">
        <v>16</v>
      </c>
      <c r="C4" s="88" t="s">
        <v>17</v>
      </c>
      <c r="D4" s="89" t="s">
        <v>18</v>
      </c>
      <c r="E4" s="87" t="s">
        <v>3</v>
      </c>
      <c r="F4" s="85"/>
    </row>
    <row r="5" spans="1:6" ht="60.95" customHeight="1">
      <c r="A5" s="86" t="s">
        <v>15</v>
      </c>
      <c r="B5" s="87" t="s">
        <v>19</v>
      </c>
      <c r="C5" s="88" t="s">
        <v>20</v>
      </c>
      <c r="D5" s="89" t="s">
        <v>21</v>
      </c>
      <c r="E5" s="87" t="s">
        <v>3</v>
      </c>
      <c r="F5" s="85"/>
    </row>
    <row r="6" spans="1:6" ht="60.95" customHeight="1">
      <c r="A6" s="86" t="s">
        <v>15</v>
      </c>
      <c r="B6" s="87" t="s">
        <v>22</v>
      </c>
      <c r="C6" s="88" t="s">
        <v>23</v>
      </c>
      <c r="D6" s="89" t="s">
        <v>24</v>
      </c>
      <c r="E6" s="87" t="s">
        <v>3</v>
      </c>
      <c r="F6" s="85"/>
    </row>
  </sheetData>
  <mergeCells count="1">
    <mergeCell ref="A1:F2"/>
  </mergeCells>
  <phoneticPr fontId="32" type="noConversion"/>
  <printOptions horizontalCentered="1"/>
  <pageMargins left="0.39305555555555599" right="0.39305555555555599" top="0.78680555555555598" bottom="0.78680555555555598" header="0.196527777777778" footer="0.19652777777777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  <pageSetUpPr fitToPage="1"/>
  </sheetPr>
  <dimension ref="A1:U96"/>
  <sheetViews>
    <sheetView showGridLines="0" tabSelected="1" topLeftCell="A2" zoomScaleNormal="100" zoomScaleSheetLayoutView="85" workbookViewId="0">
      <selection activeCell="L42" sqref="L42"/>
    </sheetView>
  </sheetViews>
  <sheetFormatPr defaultColWidth="9" defaultRowHeight="12"/>
  <cols>
    <col min="1" max="1" width="4.625" style="60" customWidth="1"/>
    <col min="2" max="3" width="10.625" style="60" customWidth="1"/>
    <col min="4" max="4" width="16.125" style="60" customWidth="1"/>
    <col min="5" max="5" width="14.625" style="60" customWidth="1"/>
    <col min="6" max="6" width="4.625" style="60" customWidth="1"/>
    <col min="7" max="7" width="7.625" style="60" customWidth="1"/>
    <col min="8" max="8" width="7.875" style="61" customWidth="1"/>
    <col min="9" max="9" width="9.625" style="61" customWidth="1"/>
    <col min="10" max="11" width="6.625" style="60" customWidth="1"/>
    <col min="12" max="15" width="11.625" style="60" customWidth="1"/>
    <col min="16" max="16" width="6.625" style="60" customWidth="1"/>
    <col min="17" max="17" width="7.625" style="60" customWidth="1"/>
    <col min="18" max="18" width="10.25" style="62" customWidth="1"/>
    <col min="19" max="19" width="18.375" style="60" customWidth="1"/>
    <col min="20" max="20" width="12.5" style="63" customWidth="1"/>
    <col min="21" max="16349" width="8.875" style="60"/>
    <col min="16350" max="16384" width="9" style="60"/>
  </cols>
  <sheetData>
    <row r="1" spans="1:20" s="57" customFormat="1" ht="17.25" customHeight="1">
      <c r="A1" s="112"/>
      <c r="B1" s="112"/>
      <c r="C1" s="110" t="s">
        <v>25</v>
      </c>
      <c r="D1" s="110"/>
      <c r="E1" s="110"/>
      <c r="F1" s="111"/>
      <c r="G1" s="110"/>
      <c r="H1" s="110"/>
      <c r="I1" s="110"/>
      <c r="J1" s="110"/>
      <c r="K1" s="110"/>
      <c r="L1" s="99" t="s">
        <v>26</v>
      </c>
      <c r="M1" s="99"/>
      <c r="N1" s="99"/>
      <c r="O1" s="99"/>
      <c r="P1" s="99"/>
      <c r="Q1" s="99" t="s">
        <v>27</v>
      </c>
      <c r="R1" s="100"/>
      <c r="S1" s="99"/>
      <c r="T1" s="81"/>
    </row>
    <row r="2" spans="1:20" s="57" customFormat="1" ht="17.25" customHeight="1">
      <c r="A2" s="112"/>
      <c r="B2" s="112"/>
      <c r="C2" s="110"/>
      <c r="D2" s="110"/>
      <c r="E2" s="110"/>
      <c r="F2" s="111"/>
      <c r="G2" s="110"/>
      <c r="H2" s="110"/>
      <c r="I2" s="110"/>
      <c r="J2" s="110"/>
      <c r="K2" s="110"/>
      <c r="L2" s="99" t="s">
        <v>28</v>
      </c>
      <c r="M2" s="99"/>
      <c r="N2" s="99"/>
      <c r="O2" s="99"/>
      <c r="P2" s="99"/>
      <c r="Q2" s="99" t="s">
        <v>29</v>
      </c>
      <c r="R2" s="100"/>
      <c r="S2" s="99"/>
      <c r="T2" s="81"/>
    </row>
    <row r="3" spans="1:20" s="57" customFormat="1" ht="17.25" customHeight="1">
      <c r="A3" s="112"/>
      <c r="B3" s="112"/>
      <c r="C3" s="110"/>
      <c r="D3" s="110"/>
      <c r="E3" s="110"/>
      <c r="F3" s="111"/>
      <c r="G3" s="110"/>
      <c r="H3" s="110"/>
      <c r="I3" s="110"/>
      <c r="J3" s="110"/>
      <c r="K3" s="110"/>
      <c r="L3" s="99" t="s">
        <v>30</v>
      </c>
      <c r="M3" s="99"/>
      <c r="N3" s="99"/>
      <c r="O3" s="99"/>
      <c r="P3" s="99"/>
      <c r="Q3" s="99" t="s">
        <v>22</v>
      </c>
      <c r="R3" s="100"/>
      <c r="S3" s="99"/>
      <c r="T3" s="81"/>
    </row>
    <row r="4" spans="1:20" s="57" customFormat="1" ht="20.100000000000001" customHeight="1">
      <c r="A4" s="112"/>
      <c r="B4" s="112"/>
      <c r="C4" s="110"/>
      <c r="D4" s="110"/>
      <c r="E4" s="110"/>
      <c r="F4" s="111"/>
      <c r="G4" s="110"/>
      <c r="H4" s="110"/>
      <c r="I4" s="110"/>
      <c r="J4" s="110"/>
      <c r="K4" s="110"/>
      <c r="L4" s="99" t="s">
        <v>31</v>
      </c>
      <c r="M4" s="99"/>
      <c r="N4" s="99"/>
      <c r="O4" s="99"/>
      <c r="P4" s="99"/>
      <c r="Q4" s="99" t="s">
        <v>32</v>
      </c>
      <c r="R4" s="100"/>
      <c r="S4" s="99"/>
      <c r="T4" s="81"/>
    </row>
    <row r="5" spans="1:20" s="57" customFormat="1" ht="20.100000000000001" customHeight="1">
      <c r="A5" s="101" t="s">
        <v>33</v>
      </c>
      <c r="B5" s="101"/>
      <c r="C5" s="101"/>
      <c r="D5" s="101"/>
      <c r="E5" s="101"/>
      <c r="F5" s="102" t="s">
        <v>34</v>
      </c>
      <c r="G5" s="101"/>
      <c r="H5" s="101"/>
      <c r="I5" s="101"/>
      <c r="J5" s="101"/>
      <c r="K5" s="101"/>
      <c r="L5" s="99" t="s">
        <v>35</v>
      </c>
      <c r="M5" s="99"/>
      <c r="N5" s="99"/>
      <c r="O5" s="99"/>
      <c r="P5" s="99"/>
      <c r="Q5" s="99" t="s">
        <v>23</v>
      </c>
      <c r="R5" s="100"/>
      <c r="S5" s="99"/>
      <c r="T5" s="81"/>
    </row>
    <row r="6" spans="1:20" s="58" customFormat="1" ht="15" customHeight="1">
      <c r="A6" s="103" t="s">
        <v>36</v>
      </c>
      <c r="B6" s="104" t="s">
        <v>37</v>
      </c>
      <c r="C6" s="104" t="s">
        <v>38</v>
      </c>
      <c r="D6" s="105" t="s">
        <v>39</v>
      </c>
      <c r="E6" s="105" t="s">
        <v>40</v>
      </c>
      <c r="F6" s="105" t="s">
        <v>41</v>
      </c>
      <c r="G6" s="105" t="s">
        <v>42</v>
      </c>
      <c r="H6" s="106" t="s">
        <v>43</v>
      </c>
      <c r="I6" s="106" t="s">
        <v>44</v>
      </c>
      <c r="J6" s="105" t="s">
        <v>45</v>
      </c>
      <c r="K6" s="107" t="s">
        <v>46</v>
      </c>
      <c r="L6" s="107" t="s">
        <v>47</v>
      </c>
      <c r="M6" s="155" t="s">
        <v>321</v>
      </c>
      <c r="N6" s="155" t="s">
        <v>320</v>
      </c>
      <c r="O6" s="157" t="s">
        <v>322</v>
      </c>
      <c r="P6" s="107" t="s">
        <v>48</v>
      </c>
      <c r="Q6" s="108" t="s">
        <v>49</v>
      </c>
      <c r="R6" s="109" t="s">
        <v>50</v>
      </c>
      <c r="S6" s="108" t="s">
        <v>14</v>
      </c>
      <c r="T6" s="82"/>
    </row>
    <row r="7" spans="1:20" s="27" customFormat="1" ht="15" customHeight="1">
      <c r="A7" s="103"/>
      <c r="B7" s="104"/>
      <c r="C7" s="104"/>
      <c r="D7" s="105"/>
      <c r="E7" s="105"/>
      <c r="F7" s="105"/>
      <c r="G7" s="105"/>
      <c r="H7" s="106"/>
      <c r="I7" s="106"/>
      <c r="J7" s="105"/>
      <c r="K7" s="107"/>
      <c r="L7" s="107"/>
      <c r="M7" s="156"/>
      <c r="N7" s="156"/>
      <c r="O7" s="158"/>
      <c r="P7" s="107"/>
      <c r="Q7" s="108"/>
      <c r="R7" s="109"/>
      <c r="S7" s="108"/>
      <c r="T7" s="83"/>
    </row>
    <row r="8" spans="1:20" s="27" customFormat="1" ht="33.950000000000003" customHeight="1">
      <c r="A8" s="39">
        <f t="shared" ref="A8:A17" si="0">ROW()-7</f>
        <v>1</v>
      </c>
      <c r="B8" s="40" t="s">
        <v>51</v>
      </c>
      <c r="C8" s="40" t="s">
        <v>51</v>
      </c>
      <c r="D8" s="64" t="s">
        <v>52</v>
      </c>
      <c r="E8" s="65"/>
      <c r="F8" s="43" t="s">
        <v>53</v>
      </c>
      <c r="G8" s="66"/>
      <c r="H8" s="45" t="s">
        <v>54</v>
      </c>
      <c r="I8" s="76"/>
      <c r="J8" s="45"/>
      <c r="K8" s="53" t="s">
        <v>55</v>
      </c>
      <c r="L8" s="53" t="str">
        <f>VLOOKUP(C8,[5]外购件开发申请单!$C$8:$R$56,16,0)</f>
        <v>海兴</v>
      </c>
      <c r="M8" s="53" t="str">
        <f>VLOOKUP(C8,[5]外购件开发申请单!$C$8:$S$56,17,0)</f>
        <v>吕大庆</v>
      </c>
      <c r="N8" s="53" t="str">
        <f>VLOOKUP(C8,[5]外购件开发申请单!$C$8:$Q$56,15,0)</f>
        <v>刘文正</v>
      </c>
      <c r="O8" s="53" t="str">
        <f>VLOOKUP(C8,[5]外购件开发申请单!$C$8:$U$56,19,0)</f>
        <v>已定价</v>
      </c>
      <c r="P8" s="39">
        <v>1</v>
      </c>
      <c r="Q8" s="39"/>
      <c r="R8" s="54" t="s">
        <v>56</v>
      </c>
      <c r="S8" s="64"/>
    </row>
    <row r="9" spans="1:20" s="27" customFormat="1" ht="33.950000000000003" hidden="1" customHeight="1">
      <c r="A9" s="39">
        <f t="shared" si="0"/>
        <v>2</v>
      </c>
      <c r="B9" s="40" t="s">
        <v>57</v>
      </c>
      <c r="C9" s="40" t="s">
        <v>57</v>
      </c>
      <c r="D9" s="64" t="s">
        <v>58</v>
      </c>
      <c r="E9" s="65"/>
      <c r="F9" s="43" t="s">
        <v>53</v>
      </c>
      <c r="G9" s="66"/>
      <c r="H9" s="45" t="s">
        <v>59</v>
      </c>
      <c r="I9" s="76"/>
      <c r="J9" s="45"/>
      <c r="K9" s="53" t="s">
        <v>55</v>
      </c>
      <c r="L9" s="53">
        <f>VLOOKUP(C9,[5]外购件开发申请单!$C$8:$R$56,16,0)</f>
        <v>0</v>
      </c>
      <c r="M9" s="53">
        <f>VLOOKUP(C9,[5]外购件开发申请单!$C$8:$S$56,17,0)</f>
        <v>0</v>
      </c>
      <c r="N9" s="53" t="str">
        <f>VLOOKUP(C9,[5]外购件开发申请单!$C$8:$Q$56,15,0)</f>
        <v>刘文正</v>
      </c>
      <c r="O9" s="53" t="str">
        <f>VLOOKUP(C9,[5]外购件开发申请单!$C$8:$U$56,19,0)</f>
        <v>未见数据冻结</v>
      </c>
      <c r="P9" s="39">
        <v>1</v>
      </c>
      <c r="Q9" s="39"/>
      <c r="R9" s="54" t="s">
        <v>60</v>
      </c>
      <c r="S9" s="64"/>
    </row>
    <row r="10" spans="1:20" s="27" customFormat="1" ht="33.950000000000003" hidden="1" customHeight="1">
      <c r="A10" s="39">
        <f t="shared" si="0"/>
        <v>3</v>
      </c>
      <c r="B10" s="40" t="s">
        <v>61</v>
      </c>
      <c r="C10" s="40" t="s">
        <v>61</v>
      </c>
      <c r="D10" s="39" t="s">
        <v>62</v>
      </c>
      <c r="E10" s="65"/>
      <c r="F10" s="43" t="s">
        <v>53</v>
      </c>
      <c r="G10" s="66"/>
      <c r="H10" s="67" t="s">
        <v>63</v>
      </c>
      <c r="I10" s="77"/>
      <c r="J10" s="45"/>
      <c r="K10" s="53" t="s">
        <v>55</v>
      </c>
      <c r="L10" s="53" t="str">
        <f>VLOOKUP(C10,[5]外购件开发申请单!$C$8:$R$56,16,0)</f>
        <v>德实</v>
      </c>
      <c r="M10" s="53" t="str">
        <f>VLOOKUP(C10,[5]外购件开发申请单!$C$8:$S$56,17,0)</f>
        <v>张志学</v>
      </c>
      <c r="N10" s="53" t="str">
        <f>VLOOKUP(C10,[5]外购件开发申请单!$C$8:$Q$56,15,0)</f>
        <v>刘文正</v>
      </c>
      <c r="O10" s="53" t="str">
        <f>VLOOKUP(C10,[5]外购件开发申请单!$C$8:$U$56,19,0)</f>
        <v>已定价</v>
      </c>
      <c r="P10" s="39">
        <v>1</v>
      </c>
      <c r="Q10" s="39"/>
      <c r="R10" s="54" t="s">
        <v>56</v>
      </c>
      <c r="S10" s="64"/>
    </row>
    <row r="11" spans="1:20" s="27" customFormat="1" ht="33.950000000000003" hidden="1" customHeight="1">
      <c r="A11" s="39">
        <f t="shared" si="0"/>
        <v>4</v>
      </c>
      <c r="B11" s="40" t="s">
        <v>64</v>
      </c>
      <c r="C11" s="40" t="s">
        <v>64</v>
      </c>
      <c r="D11" s="39" t="s">
        <v>65</v>
      </c>
      <c r="E11" s="65"/>
      <c r="F11" s="43" t="s">
        <v>53</v>
      </c>
      <c r="G11" s="66"/>
      <c r="H11" s="67" t="s">
        <v>63</v>
      </c>
      <c r="I11" s="77"/>
      <c r="J11" s="45"/>
      <c r="K11" s="53" t="s">
        <v>55</v>
      </c>
      <c r="L11" s="53" t="str">
        <f>VLOOKUP(C11,[5]外购件开发申请单!$C$8:$R$56,16,0)</f>
        <v>德实</v>
      </c>
      <c r="M11" s="53" t="str">
        <f>VLOOKUP(C11,[5]外购件开发申请单!$C$8:$S$56,17,0)</f>
        <v>张志学</v>
      </c>
      <c r="N11" s="53" t="str">
        <f>VLOOKUP(C11,[5]外购件开发申请单!$C$8:$Q$56,15,0)</f>
        <v>刘文正</v>
      </c>
      <c r="O11" s="53" t="str">
        <f>VLOOKUP(C11,[5]外购件开发申请单!$C$8:$U$56,19,0)</f>
        <v>已定价</v>
      </c>
      <c r="P11" s="39">
        <v>1</v>
      </c>
      <c r="Q11" s="39"/>
      <c r="R11" s="54" t="s">
        <v>56</v>
      </c>
      <c r="S11" s="64"/>
    </row>
    <row r="12" spans="1:20" s="27" customFormat="1" ht="33.950000000000003" hidden="1" customHeight="1">
      <c r="A12" s="39">
        <f t="shared" si="0"/>
        <v>5</v>
      </c>
      <c r="B12" s="40" t="s">
        <v>66</v>
      </c>
      <c r="C12" s="40" t="s">
        <v>66</v>
      </c>
      <c r="D12" s="64" t="s">
        <v>67</v>
      </c>
      <c r="E12" s="65"/>
      <c r="F12" s="43" t="s">
        <v>53</v>
      </c>
      <c r="G12" s="66"/>
      <c r="H12" s="67" t="s">
        <v>63</v>
      </c>
      <c r="I12" s="76"/>
      <c r="J12" s="45"/>
      <c r="K12" s="53" t="s">
        <v>55</v>
      </c>
      <c r="L12" s="53" t="str">
        <f>VLOOKUP(C12,[5]外购件开发申请单!$C$8:$R$56,16,0)</f>
        <v>德实</v>
      </c>
      <c r="M12" s="53" t="str">
        <f>VLOOKUP(C12,[5]外购件开发申请单!$C$8:$S$56,17,0)</f>
        <v>张志学</v>
      </c>
      <c r="N12" s="53" t="str">
        <f>VLOOKUP(C12,[5]外购件开发申请单!$C$8:$Q$56,15,0)</f>
        <v>刘文正</v>
      </c>
      <c r="O12" s="53" t="str">
        <f>VLOOKUP(C12,[5]外购件开发申请单!$C$8:$U$56,19,0)</f>
        <v>已定价</v>
      </c>
      <c r="P12" s="39">
        <v>1</v>
      </c>
      <c r="Q12" s="39"/>
      <c r="R12" s="54" t="s">
        <v>56</v>
      </c>
      <c r="S12" s="39"/>
    </row>
    <row r="13" spans="1:20" s="27" customFormat="1" ht="33.950000000000003" hidden="1" customHeight="1">
      <c r="A13" s="39">
        <f t="shared" si="0"/>
        <v>6</v>
      </c>
      <c r="B13" s="40" t="s">
        <v>68</v>
      </c>
      <c r="C13" s="40" t="s">
        <v>68</v>
      </c>
      <c r="D13" s="41" t="s">
        <v>69</v>
      </c>
      <c r="E13" s="42"/>
      <c r="F13" s="43" t="s">
        <v>53</v>
      </c>
      <c r="G13" s="44"/>
      <c r="H13" s="67" t="s">
        <v>63</v>
      </c>
      <c r="I13" s="52"/>
      <c r="J13" s="45"/>
      <c r="K13" s="53" t="s">
        <v>55</v>
      </c>
      <c r="L13" s="53" t="str">
        <f>VLOOKUP(C13,[5]外购件开发申请单!$C$8:$R$56,16,0)</f>
        <v>德实</v>
      </c>
      <c r="M13" s="53" t="str">
        <f>VLOOKUP(C13,[5]外购件开发申请单!$C$8:$S$56,17,0)</f>
        <v>张志学</v>
      </c>
      <c r="N13" s="53" t="str">
        <f>VLOOKUP(C13,[5]外购件开发申请单!$C$8:$Q$56,15,0)</f>
        <v>刘文正</v>
      </c>
      <c r="O13" s="53" t="str">
        <f>VLOOKUP(C13,[5]外购件开发申请单!$C$8:$U$56,19,0)</f>
        <v>已定价</v>
      </c>
      <c r="P13" s="39">
        <v>1</v>
      </c>
      <c r="Q13" s="39"/>
      <c r="R13" s="54" t="s">
        <v>56</v>
      </c>
      <c r="S13" s="39"/>
    </row>
    <row r="14" spans="1:20" s="27" customFormat="1" ht="33.950000000000003" hidden="1" customHeight="1">
      <c r="A14" s="39">
        <f t="shared" si="0"/>
        <v>7</v>
      </c>
      <c r="B14" s="40" t="s">
        <v>70</v>
      </c>
      <c r="C14" s="40" t="s">
        <v>70</v>
      </c>
      <c r="D14" s="41" t="s">
        <v>71</v>
      </c>
      <c r="E14" s="42"/>
      <c r="F14" s="43" t="s">
        <v>53</v>
      </c>
      <c r="G14" s="44"/>
      <c r="H14" s="45" t="s">
        <v>54</v>
      </c>
      <c r="I14" s="52"/>
      <c r="J14" s="45"/>
      <c r="K14" s="53" t="s">
        <v>55</v>
      </c>
      <c r="L14" s="53" t="str">
        <f>VLOOKUP(C14,[5]外购件开发申请单!$C$8:$R$56,16,0)</f>
        <v>日照联成</v>
      </c>
      <c r="M14" s="53" t="str">
        <f>VLOOKUP(C14,[5]外购件开发申请单!$C$8:$S$56,17,0)</f>
        <v>王磊</v>
      </c>
      <c r="N14" s="53" t="str">
        <f>VLOOKUP(C14,[5]外购件开发申请单!$C$8:$Q$56,15,0)</f>
        <v>方立金</v>
      </c>
      <c r="O14" s="53" t="str">
        <f>VLOOKUP(C14,[5]外购件开发申请单!$C$8:$U$56,19,0)</f>
        <v>已定价</v>
      </c>
      <c r="P14" s="39">
        <v>1</v>
      </c>
      <c r="Q14" s="39"/>
      <c r="R14" s="54" t="s">
        <v>56</v>
      </c>
      <c r="S14" s="39"/>
    </row>
    <row r="15" spans="1:20" s="27" customFormat="1" ht="33.950000000000003" hidden="1" customHeight="1">
      <c r="A15" s="39">
        <f t="shared" si="0"/>
        <v>8</v>
      </c>
      <c r="B15" s="40" t="s">
        <v>72</v>
      </c>
      <c r="C15" s="40" t="s">
        <v>72</v>
      </c>
      <c r="D15" s="41" t="s">
        <v>73</v>
      </c>
      <c r="E15" s="42"/>
      <c r="F15" s="43" t="s">
        <v>53</v>
      </c>
      <c r="G15" s="44"/>
      <c r="H15" s="45" t="s">
        <v>74</v>
      </c>
      <c r="I15" s="52" t="s">
        <v>75</v>
      </c>
      <c r="J15" s="45"/>
      <c r="K15" s="53" t="s">
        <v>55</v>
      </c>
      <c r="L15" s="53" t="str">
        <f>VLOOKUP(C15,[5]外购件开发申请单!$C$8:$R$56,16,0)</f>
        <v>天津维尔中达</v>
      </c>
      <c r="M15" s="53" t="str">
        <f>VLOOKUP(C15,[5]外购件开发申请单!$C$8:$S$56,17,0)</f>
        <v>刘军</v>
      </c>
      <c r="N15" s="53" t="str">
        <f>VLOOKUP(C15,[5]外购件开发申请单!$C$8:$Q$56,15,0)</f>
        <v>方立金</v>
      </c>
      <c r="O15" s="53" t="str">
        <f>VLOOKUP(C15,[5]外购件开发申请单!$C$8:$U$56,19,0)</f>
        <v>版型调整中</v>
      </c>
      <c r="P15" s="39">
        <v>1</v>
      </c>
      <c r="Q15" s="39"/>
      <c r="R15" s="54" t="s">
        <v>76</v>
      </c>
      <c r="S15" s="39" t="s">
        <v>77</v>
      </c>
    </row>
    <row r="16" spans="1:20" s="27" customFormat="1" ht="33.950000000000003" hidden="1" customHeight="1">
      <c r="A16" s="39">
        <f t="shared" si="0"/>
        <v>9</v>
      </c>
      <c r="B16" s="40" t="s">
        <v>78</v>
      </c>
      <c r="C16" s="40" t="s">
        <v>78</v>
      </c>
      <c r="D16" s="41" t="s">
        <v>79</v>
      </c>
      <c r="E16" s="42"/>
      <c r="F16" s="43" t="s">
        <v>53</v>
      </c>
      <c r="G16" s="44"/>
      <c r="H16" s="45"/>
      <c r="I16" s="52" t="s">
        <v>80</v>
      </c>
      <c r="J16" s="45"/>
      <c r="K16" s="53" t="s">
        <v>55</v>
      </c>
      <c r="L16" s="53" t="str">
        <f>VLOOKUP(C16,[5]外购件开发申请单!$C$8:$R$56,16,0)</f>
        <v>上海绽奇</v>
      </c>
      <c r="M16" s="53" t="str">
        <f>VLOOKUP(C16,[5]外购件开发申请单!$C$8:$S$56,17,0)</f>
        <v>王兴龙</v>
      </c>
      <c r="N16" s="53" t="str">
        <f>VLOOKUP(C16,[5]外购件开发申请单!$C$8:$Q$56,15,0)</f>
        <v>方立金</v>
      </c>
      <c r="O16" s="53" t="str">
        <f>VLOOKUP(C16,[5]外购件开发申请单!$C$8:$U$56,19,0)</f>
        <v>未定价</v>
      </c>
      <c r="P16" s="39">
        <v>1</v>
      </c>
      <c r="Q16" s="39"/>
      <c r="R16" s="54" t="s">
        <v>56</v>
      </c>
      <c r="S16" s="39" t="s">
        <v>77</v>
      </c>
    </row>
    <row r="17" spans="1:19" s="27" customFormat="1" ht="33.950000000000003" hidden="1" customHeight="1">
      <c r="A17" s="39">
        <f t="shared" si="0"/>
        <v>10</v>
      </c>
      <c r="B17" s="40" t="s">
        <v>81</v>
      </c>
      <c r="C17" s="40" t="s">
        <v>81</v>
      </c>
      <c r="D17" s="41" t="s">
        <v>82</v>
      </c>
      <c r="E17" s="42"/>
      <c r="F17" s="43" t="s">
        <v>53</v>
      </c>
      <c r="G17" s="44"/>
      <c r="H17" s="45" t="s">
        <v>83</v>
      </c>
      <c r="I17" s="52" t="s">
        <v>75</v>
      </c>
      <c r="J17" s="45"/>
      <c r="K17" s="53" t="s">
        <v>55</v>
      </c>
      <c r="L17" s="53" t="str">
        <f>VLOOKUP(C17,[5]外购件开发申请单!$C$8:$R$56,16,0)</f>
        <v>天津维尔中达</v>
      </c>
      <c r="M17" s="53" t="str">
        <f>VLOOKUP(C17,[5]外购件开发申请单!$C$8:$S$56,17,0)</f>
        <v>刘军</v>
      </c>
      <c r="N17" s="53" t="str">
        <f>VLOOKUP(C17,[5]外购件开发申请单!$C$8:$Q$56,15,0)</f>
        <v>方立金</v>
      </c>
      <c r="O17" s="53" t="str">
        <f>VLOOKUP(C17,[5]外购件开发申请单!$C$8:$U$56,19,0)</f>
        <v>版型调整中</v>
      </c>
      <c r="P17" s="39">
        <v>1</v>
      </c>
      <c r="Q17" s="39"/>
      <c r="R17" s="54" t="s">
        <v>76</v>
      </c>
      <c r="S17" s="39" t="s">
        <v>77</v>
      </c>
    </row>
    <row r="18" spans="1:19" s="27" customFormat="1" ht="33.950000000000003" customHeight="1">
      <c r="A18" s="39">
        <f t="shared" ref="A18:A38" si="1">ROW()-7</f>
        <v>11</v>
      </c>
      <c r="B18" s="40" t="s">
        <v>84</v>
      </c>
      <c r="C18" s="40" t="s">
        <v>84</v>
      </c>
      <c r="D18" s="41" t="s">
        <v>85</v>
      </c>
      <c r="E18" s="42"/>
      <c r="F18" s="43" t="s">
        <v>53</v>
      </c>
      <c r="G18" s="44"/>
      <c r="H18" s="45" t="s">
        <v>83</v>
      </c>
      <c r="I18" s="52" t="s">
        <v>75</v>
      </c>
      <c r="J18" s="45"/>
      <c r="K18" s="53" t="s">
        <v>55</v>
      </c>
      <c r="L18" s="53" t="str">
        <f>VLOOKUP(C18,[5]外购件开发申请单!$C$8:$R$56,16,0)</f>
        <v>海兴</v>
      </c>
      <c r="M18" s="53" t="str">
        <f>VLOOKUP(C18,[5]外购件开发申请单!$C$8:$S$56,17,0)</f>
        <v>吕大庆</v>
      </c>
      <c r="N18" s="53" t="str">
        <f>VLOOKUP(C18,[5]外购件开发申请单!$C$8:$Q$56,15,0)</f>
        <v>刘文正</v>
      </c>
      <c r="O18" s="53">
        <f>VLOOKUP(C18,[5]外购件开发申请单!$C$8:$U$56,19,0)</f>
        <v>0</v>
      </c>
      <c r="P18" s="39">
        <v>1</v>
      </c>
      <c r="Q18" s="39"/>
      <c r="R18" s="54" t="s">
        <v>56</v>
      </c>
      <c r="S18" s="39" t="s">
        <v>77</v>
      </c>
    </row>
    <row r="19" spans="1:19" s="27" customFormat="1" ht="33.950000000000003" hidden="1" customHeight="1">
      <c r="A19" s="39">
        <f t="shared" si="1"/>
        <v>12</v>
      </c>
      <c r="B19" s="40" t="s">
        <v>86</v>
      </c>
      <c r="C19" s="40" t="s">
        <v>86</v>
      </c>
      <c r="D19" s="41" t="s">
        <v>87</v>
      </c>
      <c r="E19" s="42"/>
      <c r="F19" s="43" t="s">
        <v>53</v>
      </c>
      <c r="G19" s="44"/>
      <c r="H19" s="45" t="s">
        <v>83</v>
      </c>
      <c r="I19" s="52" t="s">
        <v>75</v>
      </c>
      <c r="J19" s="45"/>
      <c r="K19" s="53" t="s">
        <v>55</v>
      </c>
      <c r="L19" s="53" t="str">
        <f>VLOOKUP(C19,[5]外购件开发申请单!$C$8:$R$56,16,0)</f>
        <v>天津维尔中达</v>
      </c>
      <c r="M19" s="53" t="str">
        <f>VLOOKUP(C19,[5]外购件开发申请单!$C$8:$S$56,17,0)</f>
        <v>刘军</v>
      </c>
      <c r="N19" s="53" t="str">
        <f>VLOOKUP(C19,[5]外购件开发申请单!$C$8:$Q$56,15,0)</f>
        <v>方立金</v>
      </c>
      <c r="O19" s="53" t="str">
        <f>VLOOKUP(C19,[5]外购件开发申请单!$C$8:$U$56,19,0)</f>
        <v>版型调整中</v>
      </c>
      <c r="P19" s="39">
        <v>1</v>
      </c>
      <c r="Q19" s="39"/>
      <c r="R19" s="54" t="s">
        <v>76</v>
      </c>
      <c r="S19" s="39" t="s">
        <v>77</v>
      </c>
    </row>
    <row r="20" spans="1:19" s="27" customFormat="1" ht="33.950000000000003" hidden="1" customHeight="1">
      <c r="A20" s="39">
        <f t="shared" si="1"/>
        <v>13</v>
      </c>
      <c r="B20" s="40" t="s">
        <v>88</v>
      </c>
      <c r="C20" s="40" t="s">
        <v>88</v>
      </c>
      <c r="D20" s="41" t="s">
        <v>89</v>
      </c>
      <c r="E20" s="42"/>
      <c r="F20" s="43" t="s">
        <v>53</v>
      </c>
      <c r="G20" s="44"/>
      <c r="H20" s="45" t="s">
        <v>90</v>
      </c>
      <c r="I20" s="52" t="s">
        <v>91</v>
      </c>
      <c r="J20" s="45"/>
      <c r="K20" s="53" t="s">
        <v>55</v>
      </c>
      <c r="L20" s="53">
        <f>VLOOKUP(C20,[5]外购件开发申请单!$C$8:$R$56,16,0)</f>
        <v>0</v>
      </c>
      <c r="M20" s="53">
        <f>VLOOKUP(C20,[5]外购件开发申请单!$C$8:$S$56,17,0)</f>
        <v>0</v>
      </c>
      <c r="N20" s="53" t="str">
        <f>VLOOKUP(C20,[5]外购件开发申请单!$C$8:$Q$56,15,0)</f>
        <v>方立金</v>
      </c>
      <c r="O20" s="53" t="str">
        <f>VLOOKUP(C20,[5]外购件开发申请单!$C$8:$U$56,19,0)</f>
        <v>？？</v>
      </c>
      <c r="P20" s="39">
        <v>1</v>
      </c>
      <c r="Q20" s="39"/>
      <c r="R20" s="54" t="s">
        <v>56</v>
      </c>
      <c r="S20" s="39" t="s">
        <v>77</v>
      </c>
    </row>
    <row r="21" spans="1:19" s="27" customFormat="1" ht="33.950000000000003" hidden="1" customHeight="1">
      <c r="A21" s="39">
        <f t="shared" si="1"/>
        <v>14</v>
      </c>
      <c r="B21" s="40" t="s">
        <v>92</v>
      </c>
      <c r="C21" s="40" t="s">
        <v>92</v>
      </c>
      <c r="D21" s="41" t="s">
        <v>93</v>
      </c>
      <c r="E21" s="42"/>
      <c r="F21" s="43" t="s">
        <v>53</v>
      </c>
      <c r="G21" s="44"/>
      <c r="H21" s="45" t="s">
        <v>90</v>
      </c>
      <c r="I21" s="52" t="s">
        <v>94</v>
      </c>
      <c r="J21" s="45"/>
      <c r="K21" s="53" t="s">
        <v>55</v>
      </c>
      <c r="L21" s="53" t="str">
        <f>VLOOKUP(C21,[5]外购件开发申请单!$C$8:$R$56,16,0)</f>
        <v>黄骅雍丰</v>
      </c>
      <c r="M21" s="53" t="str">
        <f>VLOOKUP(C21,[5]外购件开发申请单!$C$8:$S$56,17,0)</f>
        <v>赵远宁</v>
      </c>
      <c r="N21" s="53" t="str">
        <f>VLOOKUP(C21,[5]外购件开发申请单!$C$8:$Q$56,15,0)</f>
        <v>方立金</v>
      </c>
      <c r="O21" s="53" t="str">
        <f>VLOOKUP(C21,[5]外购件开发申请单!$C$8:$U$56,19,0)</f>
        <v>1.47元/件</v>
      </c>
      <c r="P21" s="39">
        <v>1</v>
      </c>
      <c r="Q21" s="39"/>
      <c r="R21" s="54" t="s">
        <v>56</v>
      </c>
      <c r="S21" s="39" t="s">
        <v>95</v>
      </c>
    </row>
    <row r="22" spans="1:19" s="27" customFormat="1" ht="33.950000000000003" hidden="1" customHeight="1">
      <c r="A22" s="39">
        <f t="shared" si="1"/>
        <v>15</v>
      </c>
      <c r="B22" s="40" t="s">
        <v>96</v>
      </c>
      <c r="C22" s="40" t="s">
        <v>96</v>
      </c>
      <c r="D22" s="41" t="s">
        <v>97</v>
      </c>
      <c r="E22" s="42"/>
      <c r="F22" s="43" t="s">
        <v>53</v>
      </c>
      <c r="G22" s="44"/>
      <c r="H22" s="45" t="s">
        <v>98</v>
      </c>
      <c r="I22" s="52" t="s">
        <v>99</v>
      </c>
      <c r="J22" s="45"/>
      <c r="K22" s="53" t="s">
        <v>55</v>
      </c>
      <c r="L22" s="53" t="str">
        <f>VLOOKUP(C22,[5]外购件开发申请单!$C$8:$R$56,16,0)</f>
        <v>三浦</v>
      </c>
      <c r="M22" s="53">
        <f>VLOOKUP(C22,[5]外购件开发申请单!$C$8:$S$56,17,0)</f>
        <v>0</v>
      </c>
      <c r="N22" s="53" t="str">
        <f>VLOOKUP(C22,[5]外购件开发申请单!$C$8:$Q$56,15,0)</f>
        <v>刘文正</v>
      </c>
      <c r="O22" s="53" t="str">
        <f>VLOOKUP(C22,[5]外购件开发申请单!$C$8:$U$56,19,0)</f>
        <v>0.0437元/件</v>
      </c>
      <c r="P22" s="39">
        <v>1</v>
      </c>
      <c r="Q22" s="39"/>
      <c r="R22" s="54" t="s">
        <v>56</v>
      </c>
      <c r="S22" s="39" t="s">
        <v>95</v>
      </c>
    </row>
    <row r="23" spans="1:19" s="27" customFormat="1" ht="33.950000000000003" hidden="1" customHeight="1">
      <c r="A23" s="39">
        <f t="shared" si="1"/>
        <v>16</v>
      </c>
      <c r="B23" s="40" t="s">
        <v>100</v>
      </c>
      <c r="C23" s="40" t="s">
        <v>100</v>
      </c>
      <c r="D23" s="41" t="s">
        <v>101</v>
      </c>
      <c r="E23" s="42"/>
      <c r="F23" s="43" t="s">
        <v>53</v>
      </c>
      <c r="G23" s="44"/>
      <c r="H23" s="45" t="s">
        <v>90</v>
      </c>
      <c r="I23" s="52" t="s">
        <v>102</v>
      </c>
      <c r="J23" s="45"/>
      <c r="K23" s="53" t="s">
        <v>55</v>
      </c>
      <c r="L23" s="53" t="str">
        <f>VLOOKUP(C23,[5]外购件开发申请单!$C$8:$R$56,16,0)</f>
        <v>黄骅市汇铭</v>
      </c>
      <c r="M23" s="53" t="str">
        <f>VLOOKUP(C23,[5]外购件开发申请单!$C$8:$S$56,17,0)</f>
        <v>王新建</v>
      </c>
      <c r="N23" s="53" t="str">
        <f>VLOOKUP(C23,[5]外购件开发申请单!$C$8:$Q$56,15,0)</f>
        <v>方立金</v>
      </c>
      <c r="O23" s="53" t="str">
        <f>VLOOKUP(C23,[5]外购件开发申请单!$C$8:$U$56,19,0)</f>
        <v>1.3762元/件</v>
      </c>
      <c r="P23" s="39">
        <v>1</v>
      </c>
      <c r="Q23" s="39"/>
      <c r="R23" s="54" t="s">
        <v>56</v>
      </c>
      <c r="S23" s="39" t="s">
        <v>95</v>
      </c>
    </row>
    <row r="24" spans="1:19" s="27" customFormat="1" ht="33.950000000000003" hidden="1" customHeight="1">
      <c r="A24" s="39">
        <f t="shared" si="1"/>
        <v>17</v>
      </c>
      <c r="B24" s="40" t="s">
        <v>103</v>
      </c>
      <c r="C24" s="40" t="s">
        <v>103</v>
      </c>
      <c r="D24" s="41" t="s">
        <v>104</v>
      </c>
      <c r="E24" s="42"/>
      <c r="F24" s="43" t="s">
        <v>53</v>
      </c>
      <c r="G24" s="44"/>
      <c r="H24" s="45" t="s">
        <v>83</v>
      </c>
      <c r="I24" s="52" t="s">
        <v>75</v>
      </c>
      <c r="J24" s="45"/>
      <c r="K24" s="53" t="s">
        <v>55</v>
      </c>
      <c r="L24" s="53" t="str">
        <f>VLOOKUP(C24,[5]外购件开发申请单!$C$8:$R$56,16,0)</f>
        <v>浙江万里</v>
      </c>
      <c r="M24" s="53">
        <f>VLOOKUP(C24,[5]外购件开发申请单!$C$8:$S$56,17,0)</f>
        <v>0</v>
      </c>
      <c r="N24" s="53" t="str">
        <f>VLOOKUP(C24,[5]外购件开发申请单!$C$8:$Q$56,15,0)</f>
        <v>刘文正</v>
      </c>
      <c r="O24" s="53" t="str">
        <f>VLOOKUP(C24,[5]外购件开发申请单!$C$8:$U$56,19,0)</f>
        <v>15元/件</v>
      </c>
      <c r="P24" s="39">
        <v>1</v>
      </c>
      <c r="Q24" s="39"/>
      <c r="R24" s="54" t="s">
        <v>56</v>
      </c>
      <c r="S24" s="39" t="s">
        <v>95</v>
      </c>
    </row>
    <row r="25" spans="1:19" s="27" customFormat="1" ht="33.950000000000003" hidden="1" customHeight="1">
      <c r="A25" s="39">
        <f t="shared" si="1"/>
        <v>18</v>
      </c>
      <c r="B25" s="40" t="s">
        <v>105</v>
      </c>
      <c r="C25" s="40" t="s">
        <v>105</v>
      </c>
      <c r="D25" s="41" t="s">
        <v>106</v>
      </c>
      <c r="E25" s="42"/>
      <c r="F25" s="43" t="s">
        <v>53</v>
      </c>
      <c r="G25" s="44" t="s">
        <v>107</v>
      </c>
      <c r="H25" s="45" t="s">
        <v>108</v>
      </c>
      <c r="I25" s="52" t="s">
        <v>107</v>
      </c>
      <c r="J25" s="45"/>
      <c r="K25" s="53" t="s">
        <v>55</v>
      </c>
      <c r="L25" s="53" t="str">
        <f>VLOOKUP(C25,[5]外购件开发申请单!$C$8:$R$56,16,0)</f>
        <v>黄骅建昌</v>
      </c>
      <c r="M25" s="53" t="str">
        <f>VLOOKUP(C25,[5]外购件开发申请单!$C$8:$S$56,17,0)</f>
        <v>张进</v>
      </c>
      <c r="N25" s="53" t="str">
        <f>VLOOKUP(C25,[5]外购件开发申请单!$C$8:$Q$56,15,0)</f>
        <v>方立金</v>
      </c>
      <c r="O25" s="53" t="str">
        <f>VLOOKUP(C25,[5]外购件开发申请单!$C$8:$U$56,19,0)</f>
        <v>0.188/个</v>
      </c>
      <c r="P25" s="39">
        <v>1</v>
      </c>
      <c r="Q25" s="39"/>
      <c r="R25" s="54" t="s">
        <v>56</v>
      </c>
      <c r="S25" s="39" t="s">
        <v>95</v>
      </c>
    </row>
    <row r="26" spans="1:19" s="27" customFormat="1" ht="33.950000000000003" hidden="1" customHeight="1">
      <c r="A26" s="39">
        <f t="shared" si="1"/>
        <v>19</v>
      </c>
      <c r="B26" s="40" t="s">
        <v>109</v>
      </c>
      <c r="C26" s="40" t="s">
        <v>109</v>
      </c>
      <c r="D26" s="41" t="s">
        <v>110</v>
      </c>
      <c r="E26" s="42"/>
      <c r="F26" s="43" t="s">
        <v>53</v>
      </c>
      <c r="G26" s="44" t="s">
        <v>107</v>
      </c>
      <c r="H26" s="45" t="s">
        <v>108</v>
      </c>
      <c r="I26" s="52" t="s">
        <v>107</v>
      </c>
      <c r="J26" s="45"/>
      <c r="K26" s="53" t="s">
        <v>55</v>
      </c>
      <c r="L26" s="53" t="str">
        <f>VLOOKUP(C26,[5]外购件开发申请单!$C$8:$R$56,16,0)</f>
        <v>黄骅建昌</v>
      </c>
      <c r="M26" s="53" t="str">
        <f>VLOOKUP(C26,[5]外购件开发申请单!$C$8:$S$56,17,0)</f>
        <v>张进</v>
      </c>
      <c r="N26" s="53" t="str">
        <f>VLOOKUP(C26,[5]外购件开发申请单!$C$8:$Q$56,15,0)</f>
        <v>方立金</v>
      </c>
      <c r="O26" s="53" t="str">
        <f>VLOOKUP(C26,[5]外购件开发申请单!$C$8:$U$56,19,0)</f>
        <v>0.34/个</v>
      </c>
      <c r="P26" s="39">
        <v>1</v>
      </c>
      <c r="Q26" s="39"/>
      <c r="R26" s="54" t="s">
        <v>56</v>
      </c>
      <c r="S26" s="39" t="s">
        <v>95</v>
      </c>
    </row>
    <row r="27" spans="1:19" s="27" customFormat="1" ht="33.950000000000003" hidden="1" customHeight="1">
      <c r="A27" s="39">
        <f t="shared" si="1"/>
        <v>20</v>
      </c>
      <c r="B27" s="40" t="s">
        <v>111</v>
      </c>
      <c r="C27" s="40" t="s">
        <v>111</v>
      </c>
      <c r="D27" s="41" t="s">
        <v>112</v>
      </c>
      <c r="E27" s="42"/>
      <c r="F27" s="43" t="s">
        <v>53</v>
      </c>
      <c r="G27" s="44"/>
      <c r="H27" s="45"/>
      <c r="I27" s="52"/>
      <c r="J27" s="45"/>
      <c r="K27" s="53" t="s">
        <v>55</v>
      </c>
      <c r="L27" s="53">
        <f>VLOOKUP(C27,[5]外购件开发申请单!$C$8:$R$56,16,0)</f>
        <v>0</v>
      </c>
      <c r="M27" s="53">
        <f>VLOOKUP(C27,[5]外购件开发申请单!$C$8:$S$56,17,0)</f>
        <v>0</v>
      </c>
      <c r="N27" s="53" t="str">
        <f>VLOOKUP(C27,[5]外购件开发申请单!$C$8:$Q$56,15,0)</f>
        <v>方立金</v>
      </c>
      <c r="O27" s="53" t="str">
        <f>VLOOKUP(C27,[5]外购件开发申请单!$C$8:$U$56,19,0)</f>
        <v>？?</v>
      </c>
      <c r="P27" s="39">
        <v>1</v>
      </c>
      <c r="Q27" s="39"/>
      <c r="R27" s="54" t="s">
        <v>56</v>
      </c>
      <c r="S27" s="39" t="s">
        <v>95</v>
      </c>
    </row>
    <row r="28" spans="1:19" s="27" customFormat="1" ht="33.950000000000003" customHeight="1">
      <c r="A28" s="39">
        <f t="shared" si="1"/>
        <v>21</v>
      </c>
      <c r="B28" s="40" t="s">
        <v>113</v>
      </c>
      <c r="C28" s="40" t="s">
        <v>114</v>
      </c>
      <c r="D28" s="41" t="s">
        <v>115</v>
      </c>
      <c r="E28" s="42"/>
      <c r="F28" s="43" t="s">
        <v>53</v>
      </c>
      <c r="G28" s="44"/>
      <c r="H28" s="45" t="s">
        <v>116</v>
      </c>
      <c r="I28" s="52" t="s">
        <v>117</v>
      </c>
      <c r="J28" s="45"/>
      <c r="K28" s="53" t="s">
        <v>118</v>
      </c>
      <c r="L28" s="53" t="s">
        <v>326</v>
      </c>
      <c r="M28" s="53">
        <f>VLOOKUP(C28,[5]外购件开发申请单!$C$8:$S$56,17,0)</f>
        <v>0</v>
      </c>
      <c r="N28" s="53" t="str">
        <f>VLOOKUP(C28,[5]外购件开发申请单!$C$8:$Q$56,15,0)</f>
        <v>刘文正</v>
      </c>
      <c r="O28" s="53"/>
      <c r="P28" s="39">
        <v>1</v>
      </c>
      <c r="Q28" s="39"/>
      <c r="R28" s="54" t="s">
        <v>56</v>
      </c>
      <c r="S28" s="39" t="s">
        <v>77</v>
      </c>
    </row>
    <row r="29" spans="1:19" s="27" customFormat="1" ht="33.950000000000003" customHeight="1">
      <c r="A29" s="39">
        <f t="shared" si="1"/>
        <v>22</v>
      </c>
      <c r="B29" s="40" t="s">
        <v>119</v>
      </c>
      <c r="C29" s="40" t="s">
        <v>119</v>
      </c>
      <c r="D29" s="41" t="s">
        <v>120</v>
      </c>
      <c r="E29" s="42"/>
      <c r="F29" s="43" t="s">
        <v>53</v>
      </c>
      <c r="G29" s="44"/>
      <c r="H29" s="45" t="s">
        <v>121</v>
      </c>
      <c r="I29" s="52" t="s">
        <v>75</v>
      </c>
      <c r="J29" s="45"/>
      <c r="K29" s="53" t="s">
        <v>118</v>
      </c>
      <c r="L29" s="53" t="s">
        <v>326</v>
      </c>
      <c r="M29" s="53">
        <f>VLOOKUP(C29,[5]外购件开发申请单!$C$8:$S$56,17,0)</f>
        <v>0</v>
      </c>
      <c r="N29" s="53" t="str">
        <f>VLOOKUP(C29,[5]外购件开发申请单!$C$8:$Q$56,15,0)</f>
        <v>刘文正</v>
      </c>
      <c r="O29" s="53" t="str">
        <f>VLOOKUP(C29,[5]外购件开发申请单!$C$8:$U$56,19,0)</f>
        <v>未见冻结数据</v>
      </c>
      <c r="P29" s="39">
        <v>1</v>
      </c>
      <c r="Q29" s="39"/>
      <c r="R29" s="54" t="s">
        <v>56</v>
      </c>
      <c r="S29" s="39" t="s">
        <v>77</v>
      </c>
    </row>
    <row r="30" spans="1:19" s="27" customFormat="1" ht="33.950000000000003" hidden="1" customHeight="1">
      <c r="A30" s="39">
        <f t="shared" si="1"/>
        <v>23</v>
      </c>
      <c r="B30" s="40" t="s">
        <v>122</v>
      </c>
      <c r="C30" s="40" t="s">
        <v>122</v>
      </c>
      <c r="D30" s="41" t="s">
        <v>73</v>
      </c>
      <c r="E30" s="42"/>
      <c r="F30" s="43" t="s">
        <v>53</v>
      </c>
      <c r="G30" s="44"/>
      <c r="H30" s="45" t="s">
        <v>83</v>
      </c>
      <c r="I30" s="52" t="s">
        <v>75</v>
      </c>
      <c r="J30" s="45"/>
      <c r="K30" s="53" t="s">
        <v>55</v>
      </c>
      <c r="L30" s="53" t="str">
        <f>VLOOKUP(C30,[5]外购件开发申请单!$C$8:$R$56,16,0)</f>
        <v>天津维尔中达</v>
      </c>
      <c r="M30" s="53" t="str">
        <f>VLOOKUP(C30,[5]外购件开发申请单!$C$8:$S$56,17,0)</f>
        <v>刘军</v>
      </c>
      <c r="N30" s="53" t="str">
        <f>VLOOKUP(C30,[5]外购件开发申请单!$C$8:$Q$56,15,0)</f>
        <v>方立金</v>
      </c>
      <c r="O30" s="53" t="str">
        <f>VLOOKUP(C30,[5]外购件开发申请单!$C$8:$U$56,19,0)</f>
        <v>版型调整中</v>
      </c>
      <c r="P30" s="39">
        <v>1</v>
      </c>
      <c r="Q30" s="39"/>
      <c r="R30" s="54" t="s">
        <v>76</v>
      </c>
      <c r="S30" s="39" t="s">
        <v>77</v>
      </c>
    </row>
    <row r="31" spans="1:19" s="27" customFormat="1" ht="33.950000000000003" hidden="1" customHeight="1">
      <c r="A31" s="39">
        <f t="shared" si="1"/>
        <v>24</v>
      </c>
      <c r="B31" s="40" t="s">
        <v>123</v>
      </c>
      <c r="C31" s="40" t="s">
        <v>123</v>
      </c>
      <c r="D31" s="41" t="s">
        <v>124</v>
      </c>
      <c r="E31" s="42"/>
      <c r="F31" s="43" t="s">
        <v>53</v>
      </c>
      <c r="G31" s="44"/>
      <c r="H31" s="45" t="s">
        <v>83</v>
      </c>
      <c r="I31" s="52" t="s">
        <v>75</v>
      </c>
      <c r="J31" s="45"/>
      <c r="K31" s="53" t="s">
        <v>55</v>
      </c>
      <c r="L31" s="53" t="str">
        <f>VLOOKUP(C31,[5]外购件开发申请单!$C$8:$R$56,16,0)</f>
        <v>天津维尔中达</v>
      </c>
      <c r="M31" s="53" t="str">
        <f>VLOOKUP(C31,[5]外购件开发申请单!$C$8:$S$56,17,0)</f>
        <v>刘军</v>
      </c>
      <c r="N31" s="53" t="str">
        <f>VLOOKUP(C31,[5]外购件开发申请单!$C$8:$Q$56,15,0)</f>
        <v>方立金</v>
      </c>
      <c r="O31" s="53" t="str">
        <f>VLOOKUP(C31,[5]外购件开发申请单!$C$8:$U$56,19,0)</f>
        <v>版型调整中</v>
      </c>
      <c r="P31" s="39">
        <v>1</v>
      </c>
      <c r="Q31" s="39"/>
      <c r="R31" s="54" t="s">
        <v>76</v>
      </c>
      <c r="S31" s="39" t="s">
        <v>77</v>
      </c>
    </row>
    <row r="32" spans="1:19" s="27" customFormat="1" ht="33.950000000000003" hidden="1" customHeight="1">
      <c r="A32" s="39">
        <f t="shared" si="1"/>
        <v>25</v>
      </c>
      <c r="B32" s="40" t="s">
        <v>125</v>
      </c>
      <c r="C32" s="40" t="s">
        <v>125</v>
      </c>
      <c r="D32" s="41" t="s">
        <v>124</v>
      </c>
      <c r="E32" s="42"/>
      <c r="F32" s="43" t="s">
        <v>53</v>
      </c>
      <c r="G32" s="44"/>
      <c r="H32" s="45" t="s">
        <v>83</v>
      </c>
      <c r="I32" s="52" t="s">
        <v>75</v>
      </c>
      <c r="J32" s="45"/>
      <c r="K32" s="53" t="s">
        <v>55</v>
      </c>
      <c r="L32" s="53" t="str">
        <f>VLOOKUP(C32,[5]外购件开发申请单!$C$8:$R$56,16,0)</f>
        <v>天津维尔中达</v>
      </c>
      <c r="M32" s="53" t="str">
        <f>VLOOKUP(C32,[5]外购件开发申请单!$C$8:$S$56,17,0)</f>
        <v>刘军</v>
      </c>
      <c r="N32" s="53" t="str">
        <f>VLOOKUP(C32,[5]外购件开发申请单!$C$8:$Q$56,15,0)</f>
        <v>方立金</v>
      </c>
      <c r="O32" s="53" t="str">
        <f>VLOOKUP(C32,[5]外购件开发申请单!$C$8:$U$56,19,0)</f>
        <v>版型调整中</v>
      </c>
      <c r="P32" s="39">
        <v>1</v>
      </c>
      <c r="Q32" s="39"/>
      <c r="R32" s="54" t="s">
        <v>76</v>
      </c>
      <c r="S32" s="39" t="s">
        <v>77</v>
      </c>
    </row>
    <row r="33" spans="1:19" s="27" customFormat="1" ht="33.950000000000003" hidden="1" customHeight="1">
      <c r="A33" s="39">
        <f t="shared" si="1"/>
        <v>26</v>
      </c>
      <c r="B33" s="40" t="s">
        <v>126</v>
      </c>
      <c r="C33" s="40" t="s">
        <v>127</v>
      </c>
      <c r="D33" s="41" t="s">
        <v>128</v>
      </c>
      <c r="E33" s="42"/>
      <c r="F33" s="43" t="s">
        <v>53</v>
      </c>
      <c r="G33" s="44"/>
      <c r="H33" s="45" t="s">
        <v>129</v>
      </c>
      <c r="I33" s="52" t="s">
        <v>75</v>
      </c>
      <c r="J33" s="45"/>
      <c r="K33" s="53" t="s">
        <v>55</v>
      </c>
      <c r="L33" s="53" t="str">
        <f>VLOOKUP(C33,[5]外购件开发申请单!$C$8:$R$56,16,0)</f>
        <v>啸宇</v>
      </c>
      <c r="M33" s="53">
        <f>VLOOKUP(C33,[5]外购件开发申请单!$C$8:$S$56,17,0)</f>
        <v>0</v>
      </c>
      <c r="N33" s="53" t="str">
        <f>VLOOKUP(C33,[5]外购件开发申请单!$C$8:$Q$56,15,0)</f>
        <v>刘文正</v>
      </c>
      <c r="O33" s="53" t="str">
        <f>VLOOKUP(C33,[5]外购件开发申请单!$C$8:$U$56,19,0)</f>
        <v>1.6/件</v>
      </c>
      <c r="P33" s="39">
        <v>1</v>
      </c>
      <c r="Q33" s="39"/>
      <c r="R33" s="54" t="s">
        <v>56</v>
      </c>
      <c r="S33" s="39" t="s">
        <v>95</v>
      </c>
    </row>
    <row r="34" spans="1:19" s="27" customFormat="1" ht="33.950000000000003" hidden="1" customHeight="1">
      <c r="A34" s="39">
        <f t="shared" si="1"/>
        <v>27</v>
      </c>
      <c r="B34" s="40" t="s">
        <v>130</v>
      </c>
      <c r="C34" s="40" t="s">
        <v>131</v>
      </c>
      <c r="D34" s="41" t="s">
        <v>132</v>
      </c>
      <c r="E34" s="42"/>
      <c r="F34" s="43" t="s">
        <v>53</v>
      </c>
      <c r="G34" s="44"/>
      <c r="H34" s="45" t="s">
        <v>98</v>
      </c>
      <c r="I34" s="52" t="s">
        <v>133</v>
      </c>
      <c r="J34" s="45"/>
      <c r="K34" s="53" t="s">
        <v>55</v>
      </c>
      <c r="L34" s="53" t="str">
        <f>VLOOKUP(C34,[5]外购件开发申请单!$C$8:$R$56,16,0)</f>
        <v>三浦</v>
      </c>
      <c r="M34" s="53">
        <f>VLOOKUP(C34,[5]外购件开发申请单!$C$8:$S$56,17,0)</f>
        <v>0</v>
      </c>
      <c r="N34" s="53" t="str">
        <f>VLOOKUP(C34,[5]外购件开发申请单!$C$8:$Q$56,15,0)</f>
        <v>刘文正</v>
      </c>
      <c r="O34" s="53" t="str">
        <f>VLOOKUP(C34,[5]外购件开发申请单!$C$8:$U$56,19,0)</f>
        <v>0.0243/件</v>
      </c>
      <c r="P34" s="39">
        <v>1</v>
      </c>
      <c r="Q34" s="39"/>
      <c r="R34" s="54" t="s">
        <v>56</v>
      </c>
      <c r="S34" s="39" t="s">
        <v>95</v>
      </c>
    </row>
    <row r="35" spans="1:19" s="27" customFormat="1" ht="33.950000000000003" hidden="1" customHeight="1">
      <c r="A35" s="39">
        <f t="shared" si="1"/>
        <v>28</v>
      </c>
      <c r="B35" s="40" t="s">
        <v>134</v>
      </c>
      <c r="C35" s="40" t="s">
        <v>134</v>
      </c>
      <c r="D35" s="41" t="s">
        <v>135</v>
      </c>
      <c r="E35" s="42"/>
      <c r="F35" s="43" t="s">
        <v>53</v>
      </c>
      <c r="G35" s="44"/>
      <c r="H35" s="45" t="s">
        <v>83</v>
      </c>
      <c r="I35" s="52" t="s">
        <v>75</v>
      </c>
      <c r="J35" s="45"/>
      <c r="K35" s="53" t="s">
        <v>55</v>
      </c>
      <c r="L35" s="53" t="str">
        <f>VLOOKUP(C35,[5]外购件开发申请单!$C$8:$R$56,16,0)</f>
        <v>天津维尔中达</v>
      </c>
      <c r="M35" s="53" t="str">
        <f>VLOOKUP(C35,[5]外购件开发申请单!$C$8:$S$56,17,0)</f>
        <v>刘军</v>
      </c>
      <c r="N35" s="53" t="str">
        <f>VLOOKUP(C35,[5]外购件开发申请单!$C$8:$Q$56,15,0)</f>
        <v>方立金</v>
      </c>
      <c r="O35" s="53" t="str">
        <f>VLOOKUP(C35,[5]外购件开发申请单!$C$8:$U$56,19,0)</f>
        <v>版型调整中</v>
      </c>
      <c r="P35" s="39">
        <v>1</v>
      </c>
      <c r="Q35" s="39"/>
      <c r="R35" s="54" t="s">
        <v>76</v>
      </c>
      <c r="S35" s="39" t="s">
        <v>77</v>
      </c>
    </row>
    <row r="36" spans="1:19" s="27" customFormat="1" ht="33.950000000000003" hidden="1" customHeight="1">
      <c r="A36" s="39">
        <f t="shared" si="1"/>
        <v>29</v>
      </c>
      <c r="B36" s="40" t="s">
        <v>136</v>
      </c>
      <c r="C36" s="40" t="s">
        <v>136</v>
      </c>
      <c r="D36" s="41" t="s">
        <v>135</v>
      </c>
      <c r="E36" s="42"/>
      <c r="F36" s="43" t="s">
        <v>53</v>
      </c>
      <c r="G36" s="44"/>
      <c r="H36" s="45" t="s">
        <v>83</v>
      </c>
      <c r="I36" s="52" t="s">
        <v>75</v>
      </c>
      <c r="J36" s="45"/>
      <c r="K36" s="53" t="s">
        <v>55</v>
      </c>
      <c r="L36" s="53" t="str">
        <f>VLOOKUP(C36,[5]外购件开发申请单!$C$8:$R$56,16,0)</f>
        <v>天津维尔中达</v>
      </c>
      <c r="M36" s="53" t="str">
        <f>VLOOKUP(C36,[5]外购件开发申请单!$C$8:$S$56,17,0)</f>
        <v>刘军</v>
      </c>
      <c r="N36" s="53" t="str">
        <f>VLOOKUP(C36,[5]外购件开发申请单!$C$8:$Q$56,15,0)</f>
        <v>方立金</v>
      </c>
      <c r="O36" s="53" t="str">
        <f>VLOOKUP(C36,[5]外购件开发申请单!$C$8:$U$56,19,0)</f>
        <v>版型调整中</v>
      </c>
      <c r="P36" s="39">
        <v>1</v>
      </c>
      <c r="Q36" s="39"/>
      <c r="R36" s="54" t="s">
        <v>76</v>
      </c>
      <c r="S36" s="39" t="s">
        <v>77</v>
      </c>
    </row>
    <row r="37" spans="1:19" s="27" customFormat="1" ht="33.950000000000003" hidden="1" customHeight="1">
      <c r="A37" s="39">
        <f t="shared" si="1"/>
        <v>30</v>
      </c>
      <c r="B37" s="40" t="s">
        <v>137</v>
      </c>
      <c r="C37" s="40" t="s">
        <v>137</v>
      </c>
      <c r="D37" s="41" t="s">
        <v>138</v>
      </c>
      <c r="E37" s="42"/>
      <c r="F37" s="43" t="s">
        <v>53</v>
      </c>
      <c r="G37" s="44"/>
      <c r="H37" s="45" t="s">
        <v>83</v>
      </c>
      <c r="I37" s="52" t="s">
        <v>75</v>
      </c>
      <c r="J37" s="45"/>
      <c r="K37" s="53" t="s">
        <v>55</v>
      </c>
      <c r="L37" s="53" t="str">
        <f>VLOOKUP(C37,[5]外购件开发申请单!$C$8:$R$56,16,0)</f>
        <v>天津维尔中达</v>
      </c>
      <c r="M37" s="53" t="str">
        <f>VLOOKUP(C37,[5]外购件开发申请单!$C$8:$S$56,17,0)</f>
        <v>刘军</v>
      </c>
      <c r="N37" s="53" t="str">
        <f>VLOOKUP(C37,[5]外购件开发申请单!$C$8:$Q$56,15,0)</f>
        <v>方立金</v>
      </c>
      <c r="O37" s="53" t="str">
        <f>VLOOKUP(C37,[5]外购件开发申请单!$C$8:$U$56,19,0)</f>
        <v>版型调整中</v>
      </c>
      <c r="P37" s="39">
        <v>1</v>
      </c>
      <c r="Q37" s="39"/>
      <c r="R37" s="54" t="s">
        <v>76</v>
      </c>
      <c r="S37" s="39" t="s">
        <v>77</v>
      </c>
    </row>
    <row r="38" spans="1:19" s="27" customFormat="1" ht="33.950000000000003" hidden="1" customHeight="1">
      <c r="A38" s="39">
        <f t="shared" si="1"/>
        <v>31</v>
      </c>
      <c r="B38" s="40" t="s">
        <v>139</v>
      </c>
      <c r="C38" s="40" t="s">
        <v>139</v>
      </c>
      <c r="D38" s="41" t="s">
        <v>138</v>
      </c>
      <c r="E38" s="42"/>
      <c r="F38" s="43" t="s">
        <v>53</v>
      </c>
      <c r="G38" s="44"/>
      <c r="H38" s="45" t="s">
        <v>83</v>
      </c>
      <c r="I38" s="52" t="s">
        <v>75</v>
      </c>
      <c r="J38" s="45"/>
      <c r="K38" s="53" t="s">
        <v>55</v>
      </c>
      <c r="L38" s="53" t="str">
        <f>VLOOKUP(C38,[5]外购件开发申请单!$C$8:$R$56,16,0)</f>
        <v>天津维尔中达</v>
      </c>
      <c r="M38" s="53" t="str">
        <f>VLOOKUP(C38,[5]外购件开发申请单!$C$8:$S$56,17,0)</f>
        <v>刘军</v>
      </c>
      <c r="N38" s="53" t="str">
        <f>VLOOKUP(C38,[5]外购件开发申请单!$C$8:$Q$56,15,0)</f>
        <v>方立金</v>
      </c>
      <c r="O38" s="53" t="str">
        <f>VLOOKUP(C38,[5]外购件开发申请单!$C$8:$U$56,19,0)</f>
        <v>版型调整中</v>
      </c>
      <c r="P38" s="39">
        <v>1</v>
      </c>
      <c r="Q38" s="39"/>
      <c r="R38" s="54" t="s">
        <v>76</v>
      </c>
      <c r="S38" s="39" t="s">
        <v>77</v>
      </c>
    </row>
    <row r="39" spans="1:19" s="27" customFormat="1" ht="33.950000000000003" customHeight="1">
      <c r="A39" s="39">
        <f>ROW()-7</f>
        <v>32</v>
      </c>
      <c r="B39" s="40" t="s">
        <v>140</v>
      </c>
      <c r="C39" s="40" t="s">
        <v>140</v>
      </c>
      <c r="D39" s="41" t="s">
        <v>141</v>
      </c>
      <c r="E39" s="42"/>
      <c r="F39" s="43" t="s">
        <v>53</v>
      </c>
      <c r="G39" s="44"/>
      <c r="H39" s="45" t="s">
        <v>142</v>
      </c>
      <c r="I39" s="52" t="s">
        <v>117</v>
      </c>
      <c r="J39" s="45"/>
      <c r="K39" s="78" t="s">
        <v>118</v>
      </c>
      <c r="L39" s="53" t="s">
        <v>326</v>
      </c>
      <c r="M39" s="53">
        <f>VLOOKUP(C39,[5]外购件开发申请单!$C$8:$S$56,17,0)</f>
        <v>0</v>
      </c>
      <c r="N39" s="53" t="str">
        <f>VLOOKUP(C39,[5]外购件开发申请单!$C$8:$Q$56,15,0)</f>
        <v>刘文正</v>
      </c>
      <c r="O39" s="53" t="str">
        <f>VLOOKUP(C39,[5]外购件开发申请单!$C$8:$U$56,19,0)</f>
        <v>未见数据冻结</v>
      </c>
      <c r="P39" s="39">
        <v>1</v>
      </c>
      <c r="Q39" s="39"/>
      <c r="R39" s="54" t="s">
        <v>56</v>
      </c>
      <c r="S39" s="39" t="s">
        <v>77</v>
      </c>
    </row>
    <row r="40" spans="1:19" s="27" customFormat="1" ht="33.950000000000003" customHeight="1">
      <c r="A40" s="39">
        <f t="shared" ref="A40:A51" si="2">ROW()-7</f>
        <v>33</v>
      </c>
      <c r="B40" s="40" t="s">
        <v>143</v>
      </c>
      <c r="C40" s="40" t="s">
        <v>143</v>
      </c>
      <c r="D40" s="41" t="s">
        <v>144</v>
      </c>
      <c r="E40" s="42"/>
      <c r="F40" s="43" t="s">
        <v>53</v>
      </c>
      <c r="G40" s="44"/>
      <c r="H40" s="45" t="s">
        <v>142</v>
      </c>
      <c r="I40" s="52" t="s">
        <v>117</v>
      </c>
      <c r="J40" s="45"/>
      <c r="K40" s="78" t="s">
        <v>118</v>
      </c>
      <c r="L40" s="53" t="s">
        <v>326</v>
      </c>
      <c r="M40" s="53">
        <f>VLOOKUP(C40,[5]外购件开发申请单!$C$8:$S$56,17,0)</f>
        <v>0</v>
      </c>
      <c r="N40" s="53" t="str">
        <f>VLOOKUP(C40,[5]外购件开发申请单!$C$8:$Q$56,15,0)</f>
        <v>刘文正</v>
      </c>
      <c r="O40" s="53" t="str">
        <f>VLOOKUP(C40,[5]外购件开发申请单!$C$8:$U$56,19,0)</f>
        <v>未见数据冻结</v>
      </c>
      <c r="P40" s="39">
        <v>1</v>
      </c>
      <c r="Q40" s="39"/>
      <c r="R40" s="54" t="s">
        <v>56</v>
      </c>
      <c r="S40" s="39" t="s">
        <v>77</v>
      </c>
    </row>
    <row r="41" spans="1:19" s="27" customFormat="1" ht="33.950000000000003" customHeight="1">
      <c r="A41" s="39">
        <f t="shared" si="2"/>
        <v>34</v>
      </c>
      <c r="B41" s="40" t="s">
        <v>145</v>
      </c>
      <c r="C41" s="40" t="s">
        <v>145</v>
      </c>
      <c r="D41" s="41" t="s">
        <v>146</v>
      </c>
      <c r="E41" s="42"/>
      <c r="F41" s="43" t="s">
        <v>53</v>
      </c>
      <c r="G41" s="44"/>
      <c r="H41" s="45" t="s">
        <v>142</v>
      </c>
      <c r="I41" s="52" t="s">
        <v>117</v>
      </c>
      <c r="J41" s="45"/>
      <c r="K41" s="78" t="s">
        <v>118</v>
      </c>
      <c r="L41" s="53" t="s">
        <v>326</v>
      </c>
      <c r="M41" s="53">
        <f>VLOOKUP(C41,[5]外购件开发申请单!$C$8:$S$56,17,0)</f>
        <v>0</v>
      </c>
      <c r="N41" s="53" t="str">
        <f>VLOOKUP(C41,[5]外购件开发申请单!$C$8:$Q$56,15,0)</f>
        <v>刘文正</v>
      </c>
      <c r="O41" s="53" t="str">
        <f>VLOOKUP(C41,[5]外购件开发申请单!$C$8:$U$56,19,0)</f>
        <v>未见数据冻结</v>
      </c>
      <c r="P41" s="39">
        <v>1</v>
      </c>
      <c r="Q41" s="39"/>
      <c r="R41" s="54" t="s">
        <v>56</v>
      </c>
      <c r="S41" s="39" t="s">
        <v>77</v>
      </c>
    </row>
    <row r="42" spans="1:19" s="27" customFormat="1" ht="33.950000000000003" customHeight="1">
      <c r="A42" s="39">
        <f t="shared" si="2"/>
        <v>35</v>
      </c>
      <c r="B42" s="40" t="s">
        <v>147</v>
      </c>
      <c r="C42" s="40" t="s">
        <v>147</v>
      </c>
      <c r="D42" s="41" t="s">
        <v>148</v>
      </c>
      <c r="E42" s="42"/>
      <c r="F42" s="43" t="s">
        <v>53</v>
      </c>
      <c r="G42" s="44"/>
      <c r="H42" s="45" t="s">
        <v>142</v>
      </c>
      <c r="I42" s="52" t="s">
        <v>117</v>
      </c>
      <c r="J42" s="45"/>
      <c r="K42" s="78" t="s">
        <v>118</v>
      </c>
      <c r="L42" s="53" t="s">
        <v>326</v>
      </c>
      <c r="M42" s="53">
        <f>VLOOKUP(C42,[5]外购件开发申请单!$C$8:$S$56,17,0)</f>
        <v>0</v>
      </c>
      <c r="N42" s="53" t="str">
        <f>VLOOKUP(C42,[5]外购件开发申请单!$C$8:$Q$56,15,0)</f>
        <v>刘文正</v>
      </c>
      <c r="O42" s="53" t="str">
        <f>VLOOKUP(C42,[5]外购件开发申请单!$C$8:$U$56,19,0)</f>
        <v>未见数据冻结</v>
      </c>
      <c r="P42" s="39">
        <v>1</v>
      </c>
      <c r="Q42" s="39"/>
      <c r="R42" s="54" t="s">
        <v>56</v>
      </c>
      <c r="S42" s="39" t="s">
        <v>77</v>
      </c>
    </row>
    <row r="43" spans="1:19" s="27" customFormat="1" ht="33.950000000000003" hidden="1" customHeight="1">
      <c r="A43" s="39">
        <f t="shared" si="2"/>
        <v>36</v>
      </c>
      <c r="B43" s="40" t="s">
        <v>149</v>
      </c>
      <c r="C43" s="40" t="s">
        <v>149</v>
      </c>
      <c r="D43" s="41" t="s">
        <v>82</v>
      </c>
      <c r="E43" s="42"/>
      <c r="F43" s="43" t="s">
        <v>53</v>
      </c>
      <c r="G43" s="44"/>
      <c r="H43" s="45" t="s">
        <v>83</v>
      </c>
      <c r="I43" s="52" t="s">
        <v>75</v>
      </c>
      <c r="J43" s="45"/>
      <c r="K43" s="53" t="s">
        <v>55</v>
      </c>
      <c r="L43" s="53" t="str">
        <f>VLOOKUP(C43,[5]外购件开发申请单!$C$8:$R$56,16,0)</f>
        <v>天津维尔中达</v>
      </c>
      <c r="M43" s="53" t="str">
        <f>VLOOKUP(C43,[5]外购件开发申请单!$C$8:$S$56,17,0)</f>
        <v>刘军</v>
      </c>
      <c r="N43" s="53" t="str">
        <f>VLOOKUP(C43,[5]外购件开发申请单!$C$8:$Q$56,15,0)</f>
        <v>方立金</v>
      </c>
      <c r="O43" s="53" t="str">
        <f>VLOOKUP(C43,[5]外购件开发申请单!$C$8:$U$56,19,0)</f>
        <v>版型调整中</v>
      </c>
      <c r="P43" s="39">
        <v>1</v>
      </c>
      <c r="Q43" s="39"/>
      <c r="R43" s="54" t="s">
        <v>76</v>
      </c>
      <c r="S43" s="39" t="s">
        <v>77</v>
      </c>
    </row>
    <row r="44" spans="1:19" s="27" customFormat="1" ht="33.950000000000003" hidden="1" customHeight="1">
      <c r="A44" s="39">
        <f t="shared" si="2"/>
        <v>37</v>
      </c>
      <c r="B44" s="40" t="s">
        <v>150</v>
      </c>
      <c r="C44" s="40" t="s">
        <v>150</v>
      </c>
      <c r="D44" s="41" t="s">
        <v>151</v>
      </c>
      <c r="E44" s="42"/>
      <c r="F44" s="43" t="s">
        <v>53</v>
      </c>
      <c r="G44" s="44"/>
      <c r="H44" s="45" t="s">
        <v>152</v>
      </c>
      <c r="I44" s="52" t="s">
        <v>153</v>
      </c>
      <c r="J44" s="45"/>
      <c r="K44" s="53" t="s">
        <v>55</v>
      </c>
      <c r="L44" s="53" t="str">
        <f>VLOOKUP(C44,[5]外购件开发申请单!$C$8:$R$56,16,0)</f>
        <v>西安煜盛</v>
      </c>
      <c r="M44" s="53">
        <f>VLOOKUP(C44,[5]外购件开发申请单!$C$8:$S$56,17,0)</f>
        <v>0</v>
      </c>
      <c r="N44" s="53" t="str">
        <f>VLOOKUP(C44,[5]外购件开发申请单!$C$8:$Q$56,15,0)</f>
        <v>刘文正</v>
      </c>
      <c r="O44" s="53" t="str">
        <f>VLOOKUP(C44,[5]外购件开发申请单!$C$8:$U$56,19,0)</f>
        <v>已定价</v>
      </c>
      <c r="P44" s="39">
        <v>1</v>
      </c>
      <c r="Q44" s="39"/>
      <c r="R44" s="54" t="s">
        <v>56</v>
      </c>
      <c r="S44" s="39" t="s">
        <v>77</v>
      </c>
    </row>
    <row r="45" spans="1:19" s="27" customFormat="1" ht="33.950000000000003" hidden="1" customHeight="1">
      <c r="A45" s="39">
        <f t="shared" si="2"/>
        <v>38</v>
      </c>
      <c r="B45" s="40" t="s">
        <v>154</v>
      </c>
      <c r="C45" s="40" t="s">
        <v>154</v>
      </c>
      <c r="D45" s="41" t="s">
        <v>87</v>
      </c>
      <c r="E45" s="42"/>
      <c r="F45" s="43" t="s">
        <v>53</v>
      </c>
      <c r="G45" s="44"/>
      <c r="H45" s="45" t="s">
        <v>83</v>
      </c>
      <c r="I45" s="52" t="s">
        <v>75</v>
      </c>
      <c r="J45" s="45"/>
      <c r="K45" s="53" t="s">
        <v>55</v>
      </c>
      <c r="L45" s="53" t="str">
        <f>VLOOKUP(C45,[5]外购件开发申请单!$C$8:$R$56,16,0)</f>
        <v>天津维尔中达</v>
      </c>
      <c r="M45" s="53" t="str">
        <f>VLOOKUP(C45,[5]外购件开发申请单!$C$8:$S$56,17,0)</f>
        <v>刘军</v>
      </c>
      <c r="N45" s="53" t="str">
        <f>VLOOKUP(C45,[5]外购件开发申请单!$C$8:$Q$56,15,0)</f>
        <v>方立金</v>
      </c>
      <c r="O45" s="53" t="str">
        <f>VLOOKUP(C45,[5]外购件开发申请单!$C$8:$U$56,19,0)</f>
        <v>版型调整中</v>
      </c>
      <c r="P45" s="39">
        <v>1</v>
      </c>
      <c r="Q45" s="39"/>
      <c r="R45" s="54" t="s">
        <v>76</v>
      </c>
      <c r="S45" s="39" t="s">
        <v>77</v>
      </c>
    </row>
    <row r="46" spans="1:19" s="27" customFormat="1" ht="33.950000000000003" customHeight="1">
      <c r="A46" s="39">
        <f t="shared" si="2"/>
        <v>39</v>
      </c>
      <c r="B46" s="40" t="s">
        <v>155</v>
      </c>
      <c r="C46" s="40" t="s">
        <v>155</v>
      </c>
      <c r="D46" s="41" t="s">
        <v>156</v>
      </c>
      <c r="E46" s="42"/>
      <c r="F46" s="43" t="s">
        <v>53</v>
      </c>
      <c r="G46" s="44"/>
      <c r="H46" s="45" t="s">
        <v>116</v>
      </c>
      <c r="I46" s="52" t="s">
        <v>157</v>
      </c>
      <c r="J46" s="45"/>
      <c r="K46" s="53" t="s">
        <v>55</v>
      </c>
      <c r="L46" s="53" t="str">
        <f>VLOOKUP(C46,[5]外购件开发申请单!$C$8:$R$56,16,0)</f>
        <v>海兴</v>
      </c>
      <c r="M46" s="53">
        <f>VLOOKUP(C46,[5]外购件开发申请单!$C$8:$S$56,17,0)</f>
        <v>0</v>
      </c>
      <c r="N46" s="53" t="str">
        <f>VLOOKUP(C46,[5]外购件开发申请单!$C$8:$Q$56,15,0)</f>
        <v>刘文正</v>
      </c>
      <c r="O46" s="53" t="str">
        <f>VLOOKUP(C46,[5]外购件开发申请单!$C$8:$U$56,19,0)</f>
        <v>0.6648/件</v>
      </c>
      <c r="P46" s="39">
        <v>1</v>
      </c>
      <c r="Q46" s="39"/>
      <c r="R46" s="54" t="s">
        <v>56</v>
      </c>
      <c r="S46" s="39" t="s">
        <v>95</v>
      </c>
    </row>
    <row r="47" spans="1:19" s="27" customFormat="1" ht="33.950000000000003" customHeight="1">
      <c r="A47" s="39">
        <f t="shared" si="2"/>
        <v>40</v>
      </c>
      <c r="B47" s="40" t="s">
        <v>158</v>
      </c>
      <c r="C47" s="40" t="s">
        <v>158</v>
      </c>
      <c r="D47" s="41" t="s">
        <v>159</v>
      </c>
      <c r="E47" s="42"/>
      <c r="F47" s="43" t="s">
        <v>53</v>
      </c>
      <c r="G47" s="44"/>
      <c r="H47" s="45" t="s">
        <v>116</v>
      </c>
      <c r="I47" s="52" t="s">
        <v>157</v>
      </c>
      <c r="J47" s="45"/>
      <c r="K47" s="53" t="s">
        <v>55</v>
      </c>
      <c r="L47" s="53" t="str">
        <f>VLOOKUP(C47,[5]外购件开发申请单!$C$8:$R$56,16,0)</f>
        <v>海兴</v>
      </c>
      <c r="M47" s="53">
        <f>VLOOKUP(C47,[5]外购件开发申请单!$C$8:$S$56,17,0)</f>
        <v>0</v>
      </c>
      <c r="N47" s="53" t="str">
        <f>VLOOKUP(C47,[5]外购件开发申请单!$C$8:$Q$56,15,0)</f>
        <v>刘文正</v>
      </c>
      <c r="O47" s="53" t="str">
        <f>VLOOKUP(C47,[5]外购件开发申请单!$C$8:$U$56,19,0)</f>
        <v>0.5741/件</v>
      </c>
      <c r="P47" s="39">
        <v>1</v>
      </c>
      <c r="Q47" s="39"/>
      <c r="R47" s="54" t="s">
        <v>56</v>
      </c>
      <c r="S47" s="39" t="s">
        <v>95</v>
      </c>
    </row>
    <row r="48" spans="1:19" s="27" customFormat="1" ht="33.950000000000003" hidden="1" customHeight="1">
      <c r="A48" s="39">
        <f t="shared" si="2"/>
        <v>41</v>
      </c>
      <c r="B48" s="40" t="s">
        <v>160</v>
      </c>
      <c r="C48" s="40" t="s">
        <v>161</v>
      </c>
      <c r="D48" s="41" t="s">
        <v>93</v>
      </c>
      <c r="E48" s="42"/>
      <c r="F48" s="43" t="s">
        <v>53</v>
      </c>
      <c r="G48" s="44"/>
      <c r="H48" s="45" t="s">
        <v>90</v>
      </c>
      <c r="I48" s="52" t="s">
        <v>94</v>
      </c>
      <c r="J48" s="45"/>
      <c r="K48" s="53" t="s">
        <v>55</v>
      </c>
      <c r="L48" s="53" t="str">
        <f>VLOOKUP(C48,[5]外购件开发申请单!$C$8:$R$56,16,0)</f>
        <v>黄骅市旗锐塑料制品有限公司</v>
      </c>
      <c r="M48" s="53" t="str">
        <f>VLOOKUP(C48,[5]外购件开发申请单!$C$8:$S$56,17,0)</f>
        <v>云世昌</v>
      </c>
      <c r="N48" s="53" t="str">
        <f>VLOOKUP(C48,[5]外购件开发申请单!$C$8:$Q$56,15,0)</f>
        <v>方立金</v>
      </c>
      <c r="O48" s="53" t="str">
        <f>VLOOKUP(C48,[5]外购件开发申请单!$C$8:$U$56,19,0)</f>
        <v>1.7576/件</v>
      </c>
      <c r="P48" s="39">
        <v>1</v>
      </c>
      <c r="Q48" s="39"/>
      <c r="R48" s="54" t="s">
        <v>56</v>
      </c>
      <c r="S48" s="39" t="s">
        <v>95</v>
      </c>
    </row>
    <row r="49" spans="1:21" s="27" customFormat="1" ht="33.950000000000003" hidden="1" customHeight="1">
      <c r="A49" s="39">
        <f t="shared" si="2"/>
        <v>42</v>
      </c>
      <c r="B49" s="40" t="s">
        <v>162</v>
      </c>
      <c r="C49" s="40" t="s">
        <v>162</v>
      </c>
      <c r="D49" s="41" t="s">
        <v>163</v>
      </c>
      <c r="E49" s="42"/>
      <c r="F49" s="43" t="s">
        <v>53</v>
      </c>
      <c r="G49" s="44"/>
      <c r="H49" s="45" t="s">
        <v>108</v>
      </c>
      <c r="I49" s="52" t="s">
        <v>108</v>
      </c>
      <c r="J49" s="45"/>
      <c r="K49" s="53" t="s">
        <v>55</v>
      </c>
      <c r="L49" s="53" t="str">
        <f>VLOOKUP(C49,[5]外购件开发申请单!$C$8:$R$56,16,0)</f>
        <v>黄骅建昌</v>
      </c>
      <c r="M49" s="53" t="str">
        <f>VLOOKUP(C49,[5]外购件开发申请单!$C$8:$S$56,17,0)</f>
        <v>张进</v>
      </c>
      <c r="N49" s="53" t="str">
        <f>VLOOKUP(C49,[5]外购件开发申请单!$C$8:$Q$56,15,0)</f>
        <v>方立金</v>
      </c>
      <c r="O49" s="53" t="str">
        <f>VLOOKUP(C49,[5]外购件开发申请单!$C$8:$U$56,19,0)</f>
        <v>0.9829/个</v>
      </c>
      <c r="P49" s="39">
        <v>1</v>
      </c>
      <c r="Q49" s="39"/>
      <c r="R49" s="54" t="s">
        <v>56</v>
      </c>
      <c r="S49" s="39" t="s">
        <v>95</v>
      </c>
    </row>
    <row r="50" spans="1:21" s="27" customFormat="1" ht="33.950000000000003" hidden="1" customHeight="1">
      <c r="A50" s="39">
        <f t="shared" si="2"/>
        <v>43</v>
      </c>
      <c r="B50" s="40" t="s">
        <v>164</v>
      </c>
      <c r="C50" s="40" t="s">
        <v>164</v>
      </c>
      <c r="D50" s="41" t="s">
        <v>165</v>
      </c>
      <c r="E50" s="42" t="s">
        <v>166</v>
      </c>
      <c r="F50" s="43" t="s">
        <v>53</v>
      </c>
      <c r="G50" s="44"/>
      <c r="H50" s="45" t="s">
        <v>75</v>
      </c>
      <c r="I50" s="52"/>
      <c r="J50" s="45"/>
      <c r="K50" s="53" t="s">
        <v>118</v>
      </c>
      <c r="L50" s="53">
        <f>VLOOKUP(C50,[5]外购件开发申请单!$C$8:$R$56,16,0)</f>
        <v>0</v>
      </c>
      <c r="M50" s="53">
        <f>VLOOKUP(C50,[5]外购件开发申请单!$C$8:$S$56,17,0)</f>
        <v>0</v>
      </c>
      <c r="N50" s="53" t="str">
        <f>VLOOKUP(C50,[5]外购件开发申请单!$C$8:$Q$56,15,0)</f>
        <v>刘文正</v>
      </c>
      <c r="O50" s="53" t="s">
        <v>324</v>
      </c>
      <c r="P50" s="39">
        <v>1</v>
      </c>
      <c r="Q50" s="39"/>
      <c r="R50" s="54" t="s">
        <v>56</v>
      </c>
      <c r="S50" s="39" t="s">
        <v>167</v>
      </c>
    </row>
    <row r="51" spans="1:21" s="27" customFormat="1" ht="33.950000000000003" hidden="1" customHeight="1">
      <c r="A51" s="39">
        <f t="shared" si="2"/>
        <v>44</v>
      </c>
      <c r="B51" s="40" t="s">
        <v>168</v>
      </c>
      <c r="C51" s="40" t="s">
        <v>168</v>
      </c>
      <c r="D51" s="41" t="s">
        <v>169</v>
      </c>
      <c r="E51" s="42" t="s">
        <v>170</v>
      </c>
      <c r="F51" s="43" t="s">
        <v>53</v>
      </c>
      <c r="G51" s="44"/>
      <c r="H51" s="45" t="s">
        <v>75</v>
      </c>
      <c r="I51" s="52"/>
      <c r="J51" s="45"/>
      <c r="K51" s="53" t="s">
        <v>118</v>
      </c>
      <c r="L51" s="53">
        <f>VLOOKUP(C51,[5]外购件开发申请单!$C$8:$R$56,16,0)</f>
        <v>0</v>
      </c>
      <c r="M51" s="53">
        <f>VLOOKUP(C51,[5]外购件开发申请单!$C$8:$S$56,17,0)</f>
        <v>0</v>
      </c>
      <c r="N51" s="53" t="str">
        <f>VLOOKUP(C51,[5]外购件开发申请单!$C$8:$Q$56,15,0)</f>
        <v>刘文正</v>
      </c>
      <c r="O51" s="53" t="s">
        <v>324</v>
      </c>
      <c r="P51" s="39">
        <v>1</v>
      </c>
      <c r="Q51" s="39"/>
      <c r="R51" s="54" t="s">
        <v>56</v>
      </c>
      <c r="S51" s="39" t="s">
        <v>167</v>
      </c>
    </row>
    <row r="52" spans="1:21" s="59" customFormat="1" ht="33.950000000000003" hidden="1" customHeight="1">
      <c r="A52" s="68">
        <f t="shared" ref="A52:A57" si="3">ROW()-7</f>
        <v>45</v>
      </c>
      <c r="B52" s="69" t="s">
        <v>171</v>
      </c>
      <c r="C52" s="69" t="s">
        <v>171</v>
      </c>
      <c r="D52" s="70" t="s">
        <v>172</v>
      </c>
      <c r="E52" s="71"/>
      <c r="F52" s="72" t="s">
        <v>53</v>
      </c>
      <c r="G52" s="73"/>
      <c r="H52" s="74" t="s">
        <v>83</v>
      </c>
      <c r="I52" s="79" t="s">
        <v>75</v>
      </c>
      <c r="J52" s="74"/>
      <c r="K52" s="78" t="s">
        <v>325</v>
      </c>
      <c r="L52" s="53" t="str">
        <f>VLOOKUP(C52,[5]外购件开发申请单!$C$8:$R$56,16,0)</f>
        <v>天津鑫淼</v>
      </c>
      <c r="M52" s="53" t="str">
        <f>VLOOKUP(C52,[5]外购件开发申请单!$C$8:$S$56,17,0)</f>
        <v>敬宏涛</v>
      </c>
      <c r="N52" s="53" t="str">
        <f>VLOOKUP(C52,[5]外购件开发申请单!$C$8:$Q$56,15,0)</f>
        <v>方立金</v>
      </c>
      <c r="O52" s="53" t="str">
        <f>VLOOKUP(C52,[5]外购件开发申请单!$C$8:$U$56,19,0)</f>
        <v>含堵盖含摊销26.5元/套</v>
      </c>
      <c r="P52" s="68">
        <v>1</v>
      </c>
      <c r="Q52" s="68"/>
      <c r="R52" s="80" t="s">
        <v>56</v>
      </c>
      <c r="S52" s="68" t="s">
        <v>173</v>
      </c>
      <c r="T52" s="27"/>
    </row>
    <row r="53" spans="1:21" s="59" customFormat="1" ht="33.950000000000003" hidden="1" customHeight="1">
      <c r="A53" s="68">
        <f t="shared" si="3"/>
        <v>46</v>
      </c>
      <c r="B53" s="69" t="s">
        <v>174</v>
      </c>
      <c r="C53" s="69" t="s">
        <v>174</v>
      </c>
      <c r="D53" s="70" t="s">
        <v>175</v>
      </c>
      <c r="E53" s="71"/>
      <c r="F53" s="72" t="s">
        <v>53</v>
      </c>
      <c r="G53" s="73"/>
      <c r="H53" s="74" t="s">
        <v>176</v>
      </c>
      <c r="I53" s="79" t="s">
        <v>177</v>
      </c>
      <c r="J53" s="74"/>
      <c r="K53" s="78" t="s">
        <v>325</v>
      </c>
      <c r="L53" s="53">
        <f>VLOOKUP(C53,[5]外购件开发申请单!$C$8:$R$56,16,0)</f>
        <v>0</v>
      </c>
      <c r="M53" s="53">
        <f>VLOOKUP(C53,[5]外购件开发申请单!$C$8:$S$56,17,0)</f>
        <v>0</v>
      </c>
      <c r="N53" s="53" t="str">
        <f>VLOOKUP(C53,[5]外购件开发申请单!$C$8:$Q$56,15,0)</f>
        <v>刘文正</v>
      </c>
      <c r="O53" s="53">
        <f>VLOOKUP(C53,[5]外购件开发申请单!$C$8:$U$56,19,0)</f>
        <v>0</v>
      </c>
      <c r="P53" s="68">
        <v>1</v>
      </c>
      <c r="Q53" s="68"/>
      <c r="R53" s="80" t="s">
        <v>56</v>
      </c>
      <c r="S53" s="68" t="s">
        <v>173</v>
      </c>
      <c r="T53" s="27"/>
    </row>
    <row r="54" spans="1:21" s="59" customFormat="1" ht="33.950000000000003" hidden="1" customHeight="1">
      <c r="A54" s="68">
        <f t="shared" si="3"/>
        <v>47</v>
      </c>
      <c r="B54" s="69" t="s">
        <v>178</v>
      </c>
      <c r="C54" s="69" t="s">
        <v>178</v>
      </c>
      <c r="D54" s="70" t="s">
        <v>179</v>
      </c>
      <c r="E54" s="71"/>
      <c r="F54" s="72" t="s">
        <v>53</v>
      </c>
      <c r="G54" s="73"/>
      <c r="H54" s="74" t="s">
        <v>90</v>
      </c>
      <c r="I54" s="79" t="s">
        <v>107</v>
      </c>
      <c r="J54" s="74"/>
      <c r="K54" s="78" t="s">
        <v>325</v>
      </c>
      <c r="L54" s="53" t="str">
        <f>VLOOKUP(C54,[5]外购件开发申请单!$C$8:$R$56,16,0)</f>
        <v>天津鑫淼</v>
      </c>
      <c r="M54" s="53" t="str">
        <f>VLOOKUP(C54,[5]外购件开发申请单!$C$8:$S$56,17,0)</f>
        <v>敬宏涛</v>
      </c>
      <c r="N54" s="53" t="str">
        <f>VLOOKUP(C54,[5]外购件开发申请单!$C$8:$Q$56,15,0)</f>
        <v>方立金</v>
      </c>
      <c r="O54" s="53">
        <f>VLOOKUP(C54,[5]外购件开发申请单!$C$8:$U$56,19,0)</f>
        <v>0</v>
      </c>
      <c r="P54" s="68">
        <v>1</v>
      </c>
      <c r="Q54" s="68"/>
      <c r="R54" s="80" t="s">
        <v>56</v>
      </c>
      <c r="S54" s="68" t="s">
        <v>173</v>
      </c>
      <c r="T54" s="27"/>
    </row>
    <row r="55" spans="1:21" s="59" customFormat="1" ht="33.950000000000003" hidden="1" customHeight="1">
      <c r="A55" s="68">
        <f t="shared" si="3"/>
        <v>48</v>
      </c>
      <c r="B55" s="69" t="s">
        <v>180</v>
      </c>
      <c r="C55" s="69" t="s">
        <v>180</v>
      </c>
      <c r="D55" s="70" t="s">
        <v>181</v>
      </c>
      <c r="E55" s="71"/>
      <c r="F55" s="72" t="s">
        <v>53</v>
      </c>
      <c r="G55" s="73"/>
      <c r="H55" s="74" t="s">
        <v>98</v>
      </c>
      <c r="I55" s="79" t="s">
        <v>182</v>
      </c>
      <c r="J55" s="74"/>
      <c r="K55" s="78" t="s">
        <v>325</v>
      </c>
      <c r="L55" s="53">
        <f>VLOOKUP(C55,[5]外购件开发申请单!$C$8:$R$56,16,0)</f>
        <v>0</v>
      </c>
      <c r="M55" s="53">
        <f>VLOOKUP(C55,[5]外购件开发申请单!$C$8:$S$56,17,0)</f>
        <v>0</v>
      </c>
      <c r="N55" s="53" t="str">
        <f>VLOOKUP(C55,[5]外购件开发申请单!$C$8:$Q$56,15,0)</f>
        <v>刘文正</v>
      </c>
      <c r="O55" s="53">
        <f>VLOOKUP(C55,[5]外购件开发申请单!$C$8:$U$56,19,0)</f>
        <v>0</v>
      </c>
      <c r="P55" s="68">
        <v>1</v>
      </c>
      <c r="Q55" s="68"/>
      <c r="R55" s="80" t="s">
        <v>56</v>
      </c>
      <c r="S55" s="68" t="s">
        <v>173</v>
      </c>
      <c r="T55" s="27"/>
    </row>
    <row r="56" spans="1:21" s="59" customFormat="1" ht="33.950000000000003" hidden="1" customHeight="1">
      <c r="A56" s="68">
        <f t="shared" si="3"/>
        <v>49</v>
      </c>
      <c r="B56" s="69" t="s">
        <v>183</v>
      </c>
      <c r="C56" s="69" t="s">
        <v>183</v>
      </c>
      <c r="D56" s="70" t="s">
        <v>184</v>
      </c>
      <c r="E56" s="71"/>
      <c r="F56" s="72" t="s">
        <v>53</v>
      </c>
      <c r="G56" s="75"/>
      <c r="H56" s="74" t="s">
        <v>185</v>
      </c>
      <c r="I56" s="79" t="s">
        <v>186</v>
      </c>
      <c r="J56" s="74"/>
      <c r="K56" s="78" t="s">
        <v>325</v>
      </c>
      <c r="L56" s="53" t="e">
        <f>VLOOKUP(C56,[5]外购件开发申请单!$C$8:$R$56,16,0)</f>
        <v>#N/A</v>
      </c>
      <c r="M56" s="53" t="e">
        <f>VLOOKUP(C56,[5]外购件开发申请单!$C$8:$S$56,17,0)</f>
        <v>#N/A</v>
      </c>
      <c r="N56" s="53" t="s">
        <v>323</v>
      </c>
      <c r="O56" s="53" t="e">
        <f>VLOOKUP(C56,[5]外购件开发申请单!$C$8:$U$56,19,0)</f>
        <v>#N/A</v>
      </c>
      <c r="P56" s="68">
        <v>1</v>
      </c>
      <c r="Q56" s="68"/>
      <c r="R56" s="80" t="s">
        <v>56</v>
      </c>
      <c r="S56" s="68" t="s">
        <v>173</v>
      </c>
      <c r="T56" s="27"/>
      <c r="U56" s="27"/>
    </row>
    <row r="57" spans="1:21" s="59" customFormat="1" ht="33.950000000000003" hidden="1" customHeight="1">
      <c r="A57" s="68">
        <f t="shared" si="3"/>
        <v>50</v>
      </c>
      <c r="B57" s="69" t="s">
        <v>187</v>
      </c>
      <c r="C57" s="69" t="s">
        <v>187</v>
      </c>
      <c r="D57" s="70" t="s">
        <v>188</v>
      </c>
      <c r="E57" s="71"/>
      <c r="F57" s="72" t="s">
        <v>53</v>
      </c>
      <c r="G57" s="75"/>
      <c r="H57" s="74" t="s">
        <v>185</v>
      </c>
      <c r="I57" s="79" t="s">
        <v>189</v>
      </c>
      <c r="J57" s="74"/>
      <c r="K57" s="78" t="s">
        <v>325</v>
      </c>
      <c r="L57" s="53" t="e">
        <f>VLOOKUP(C57,[5]外购件开发申请单!$C$8:$R$56,16,0)</f>
        <v>#N/A</v>
      </c>
      <c r="M57" s="53" t="e">
        <f>VLOOKUP(C57,[5]外购件开发申请单!$C$8:$S$56,17,0)</f>
        <v>#N/A</v>
      </c>
      <c r="N57" s="53" t="s">
        <v>323</v>
      </c>
      <c r="O57" s="53" t="e">
        <f>VLOOKUP(C57,[5]外购件开发申请单!$C$8:$U$56,19,0)</f>
        <v>#N/A</v>
      </c>
      <c r="P57" s="68">
        <v>1</v>
      </c>
      <c r="Q57" s="68"/>
      <c r="R57" s="80" t="s">
        <v>56</v>
      </c>
      <c r="S57" s="68" t="s">
        <v>173</v>
      </c>
      <c r="T57" s="27"/>
      <c r="U57" s="27"/>
    </row>
    <row r="58" spans="1:21" hidden="1"/>
    <row r="59" spans="1:21" hidden="1"/>
    <row r="60" spans="1:21" hidden="1"/>
    <row r="61" spans="1:21" hidden="1"/>
    <row r="62" spans="1:21" hidden="1"/>
    <row r="63" spans="1:21" hidden="1"/>
    <row r="64" spans="1:21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</sheetData>
  <autoFilter ref="A7:T96">
    <filterColumn colId="11">
      <filters>
        <filter val="海兴"/>
      </filters>
    </filterColumn>
    <filterColumn colId="13">
      <filters>
        <filter val="刘文正"/>
      </filters>
    </filterColumn>
  </autoFilter>
  <mergeCells count="33">
    <mergeCell ref="S6:S7"/>
    <mergeCell ref="C1:K4"/>
    <mergeCell ref="A1:B4"/>
    <mergeCell ref="N6:N7"/>
    <mergeCell ref="M6:M7"/>
    <mergeCell ref="O6:O7"/>
    <mergeCell ref="K6:K7"/>
    <mergeCell ref="L6:L7"/>
    <mergeCell ref="P6:P7"/>
    <mergeCell ref="Q6:Q7"/>
    <mergeCell ref="R6:R7"/>
    <mergeCell ref="F6:F7"/>
    <mergeCell ref="G6:G7"/>
    <mergeCell ref="H6:H7"/>
    <mergeCell ref="I6:I7"/>
    <mergeCell ref="J6:J7"/>
    <mergeCell ref="A6:A7"/>
    <mergeCell ref="B6:B7"/>
    <mergeCell ref="C6:C7"/>
    <mergeCell ref="D6:D7"/>
    <mergeCell ref="E6:E7"/>
    <mergeCell ref="L4:P4"/>
    <mergeCell ref="Q4:S4"/>
    <mergeCell ref="A5:E5"/>
    <mergeCell ref="F5:K5"/>
    <mergeCell ref="L5:P5"/>
    <mergeCell ref="Q5:S5"/>
    <mergeCell ref="L1:P1"/>
    <mergeCell ref="Q1:S1"/>
    <mergeCell ref="L2:P2"/>
    <mergeCell ref="Q2:S2"/>
    <mergeCell ref="L3:P3"/>
    <mergeCell ref="Q3:S3"/>
  </mergeCells>
  <phoneticPr fontId="32" type="noConversion"/>
  <conditionalFormatting sqref="B8">
    <cfRule type="containsText" dxfId="1605" priority="5056" operator="containsText" text="J6G">
      <formula>NOT(ISERROR(SEARCH("J6G",B8)))</formula>
    </cfRule>
  </conditionalFormatting>
  <conditionalFormatting sqref="B9">
    <cfRule type="cellIs" dxfId="1604" priority="5054" operator="equal">
      <formula>"重汽出口3.0"</formula>
    </cfRule>
  </conditionalFormatting>
  <conditionalFormatting sqref="B10">
    <cfRule type="duplicateValues" dxfId="1603" priority="4878"/>
    <cfRule type="duplicateValues" dxfId="1602" priority="4885"/>
    <cfRule type="duplicateValues" dxfId="1601" priority="4892"/>
    <cfRule type="cellIs" dxfId="1600" priority="4899" operator="equal">
      <formula>"重汽出口3.0"</formula>
    </cfRule>
  </conditionalFormatting>
  <conditionalFormatting sqref="B11">
    <cfRule type="duplicateValues" dxfId="1599" priority="4877"/>
    <cfRule type="duplicateValues" dxfId="1598" priority="4884"/>
    <cfRule type="duplicateValues" dxfId="1597" priority="4891"/>
    <cfRule type="cellIs" dxfId="1596" priority="4898" operator="equal">
      <formula>"重汽出口3.0"</formula>
    </cfRule>
  </conditionalFormatting>
  <conditionalFormatting sqref="B12">
    <cfRule type="duplicateValues" dxfId="1595" priority="4876"/>
    <cfRule type="duplicateValues" dxfId="1594" priority="4883"/>
    <cfRule type="duplicateValues" dxfId="1593" priority="4890"/>
    <cfRule type="cellIs" dxfId="1592" priority="4897" operator="equal">
      <formula>"重汽出口3.0"</formula>
    </cfRule>
  </conditionalFormatting>
  <conditionalFormatting sqref="B15">
    <cfRule type="duplicateValues" dxfId="1591" priority="443"/>
    <cfRule type="duplicateValues" dxfId="1590" priority="493"/>
    <cfRule type="duplicateValues" dxfId="1589" priority="543"/>
    <cfRule type="duplicateValues" dxfId="1588" priority="593"/>
    <cfRule type="duplicateValues" dxfId="1587" priority="643"/>
    <cfRule type="duplicateValues" dxfId="1586" priority="693"/>
    <cfRule type="duplicateValues" dxfId="1585" priority="743"/>
    <cfRule type="duplicateValues" dxfId="1584" priority="793"/>
    <cfRule type="duplicateValues" dxfId="1583" priority="843"/>
    <cfRule type="duplicateValues" dxfId="1582" priority="893"/>
    <cfRule type="duplicateValues" dxfId="1581" priority="943"/>
    <cfRule type="duplicateValues" dxfId="1580" priority="993"/>
    <cfRule type="duplicateValues" dxfId="1579" priority="1043"/>
    <cfRule type="duplicateValues" dxfId="1578" priority="1093"/>
    <cfRule type="duplicateValues" dxfId="1577" priority="1143"/>
    <cfRule type="duplicateValues" dxfId="1576" priority="1193"/>
    <cfRule type="duplicateValues" dxfId="1575" priority="1243"/>
    <cfRule type="duplicateValues" dxfId="1574" priority="1293"/>
    <cfRule type="duplicateValues" dxfId="1573" priority="1343"/>
    <cfRule type="duplicateValues" dxfId="1572" priority="1393"/>
    <cfRule type="duplicateValues" dxfId="1571" priority="1443"/>
    <cfRule type="duplicateValues" dxfId="1570" priority="1493"/>
    <cfRule type="duplicateValues" dxfId="1569" priority="1543"/>
    <cfRule type="duplicateValues" dxfId="1568" priority="1593"/>
    <cfRule type="duplicateValues" dxfId="1567" priority="1643"/>
    <cfRule type="duplicateValues" dxfId="1566" priority="1693"/>
  </conditionalFormatting>
  <conditionalFormatting sqref="B16">
    <cfRule type="duplicateValues" dxfId="1565" priority="441"/>
    <cfRule type="duplicateValues" dxfId="1564" priority="491"/>
    <cfRule type="duplicateValues" dxfId="1563" priority="541"/>
    <cfRule type="duplicateValues" dxfId="1562" priority="591"/>
    <cfRule type="duplicateValues" dxfId="1561" priority="641"/>
    <cfRule type="duplicateValues" dxfId="1560" priority="691"/>
    <cfRule type="duplicateValues" dxfId="1559" priority="741"/>
    <cfRule type="duplicateValues" dxfId="1558" priority="791"/>
    <cfRule type="duplicateValues" dxfId="1557" priority="841"/>
    <cfRule type="duplicateValues" dxfId="1556" priority="891"/>
    <cfRule type="duplicateValues" dxfId="1555" priority="941"/>
    <cfRule type="duplicateValues" dxfId="1554" priority="991"/>
    <cfRule type="duplicateValues" dxfId="1553" priority="1041"/>
    <cfRule type="duplicateValues" dxfId="1552" priority="1091"/>
    <cfRule type="duplicateValues" dxfId="1551" priority="1141"/>
    <cfRule type="duplicateValues" dxfId="1550" priority="1191"/>
    <cfRule type="duplicateValues" dxfId="1549" priority="1241"/>
    <cfRule type="duplicateValues" dxfId="1548" priority="1291"/>
    <cfRule type="duplicateValues" dxfId="1547" priority="1341"/>
    <cfRule type="duplicateValues" dxfId="1546" priority="1391"/>
    <cfRule type="duplicateValues" dxfId="1545" priority="1441"/>
    <cfRule type="duplicateValues" dxfId="1544" priority="1491"/>
    <cfRule type="duplicateValues" dxfId="1543" priority="1541"/>
    <cfRule type="duplicateValues" dxfId="1542" priority="1591"/>
    <cfRule type="duplicateValues" dxfId="1541" priority="1641"/>
    <cfRule type="duplicateValues" dxfId="1540" priority="1691"/>
  </conditionalFormatting>
  <conditionalFormatting sqref="B17">
    <cfRule type="duplicateValues" dxfId="1539" priority="439"/>
    <cfRule type="duplicateValues" dxfId="1538" priority="489"/>
    <cfRule type="duplicateValues" dxfId="1537" priority="539"/>
    <cfRule type="duplicateValues" dxfId="1536" priority="589"/>
    <cfRule type="duplicateValues" dxfId="1535" priority="639"/>
    <cfRule type="duplicateValues" dxfId="1534" priority="689"/>
    <cfRule type="duplicateValues" dxfId="1533" priority="739"/>
    <cfRule type="duplicateValues" dxfId="1532" priority="789"/>
    <cfRule type="duplicateValues" dxfId="1531" priority="839"/>
    <cfRule type="duplicateValues" dxfId="1530" priority="889"/>
    <cfRule type="duplicateValues" dxfId="1529" priority="939"/>
    <cfRule type="duplicateValues" dxfId="1528" priority="989"/>
    <cfRule type="duplicateValues" dxfId="1527" priority="1039"/>
    <cfRule type="duplicateValues" dxfId="1526" priority="1089"/>
    <cfRule type="duplicateValues" dxfId="1525" priority="1139"/>
    <cfRule type="duplicateValues" dxfId="1524" priority="1189"/>
    <cfRule type="duplicateValues" dxfId="1523" priority="1239"/>
    <cfRule type="duplicateValues" dxfId="1522" priority="1289"/>
    <cfRule type="duplicateValues" dxfId="1521" priority="1339"/>
    <cfRule type="duplicateValues" dxfId="1520" priority="1389"/>
    <cfRule type="duplicateValues" dxfId="1519" priority="1439"/>
    <cfRule type="duplicateValues" dxfId="1518" priority="1489"/>
    <cfRule type="duplicateValues" dxfId="1517" priority="1539"/>
    <cfRule type="duplicateValues" dxfId="1516" priority="1589"/>
    <cfRule type="duplicateValues" dxfId="1515" priority="1639"/>
    <cfRule type="duplicateValues" dxfId="1514" priority="1689"/>
  </conditionalFormatting>
  <conditionalFormatting sqref="B18">
    <cfRule type="duplicateValues" dxfId="1513" priority="433"/>
    <cfRule type="duplicateValues" dxfId="1512" priority="483"/>
    <cfRule type="duplicateValues" dxfId="1511" priority="533"/>
    <cfRule type="duplicateValues" dxfId="1510" priority="583"/>
    <cfRule type="duplicateValues" dxfId="1509" priority="633"/>
    <cfRule type="duplicateValues" dxfId="1508" priority="683"/>
    <cfRule type="duplicateValues" dxfId="1507" priority="733"/>
    <cfRule type="duplicateValues" dxfId="1506" priority="783"/>
    <cfRule type="duplicateValues" dxfId="1505" priority="833"/>
    <cfRule type="duplicateValues" dxfId="1504" priority="883"/>
    <cfRule type="duplicateValues" dxfId="1503" priority="933"/>
    <cfRule type="duplicateValues" dxfId="1502" priority="983"/>
    <cfRule type="duplicateValues" dxfId="1501" priority="1033"/>
    <cfRule type="duplicateValues" dxfId="1500" priority="1083"/>
    <cfRule type="duplicateValues" dxfId="1499" priority="1133"/>
    <cfRule type="duplicateValues" dxfId="1498" priority="1183"/>
    <cfRule type="duplicateValues" dxfId="1497" priority="1233"/>
    <cfRule type="duplicateValues" dxfId="1496" priority="1283"/>
    <cfRule type="duplicateValues" dxfId="1495" priority="1333"/>
    <cfRule type="duplicateValues" dxfId="1494" priority="1383"/>
    <cfRule type="duplicateValues" dxfId="1493" priority="1433"/>
    <cfRule type="duplicateValues" dxfId="1492" priority="1483"/>
    <cfRule type="duplicateValues" dxfId="1491" priority="1533"/>
    <cfRule type="duplicateValues" dxfId="1490" priority="1583"/>
    <cfRule type="duplicateValues" dxfId="1489" priority="1633"/>
    <cfRule type="duplicateValues" dxfId="1488" priority="1683"/>
  </conditionalFormatting>
  <conditionalFormatting sqref="B19">
    <cfRule type="duplicateValues" dxfId="1487" priority="432"/>
    <cfRule type="duplicateValues" dxfId="1486" priority="482"/>
    <cfRule type="duplicateValues" dxfId="1485" priority="532"/>
    <cfRule type="duplicateValues" dxfId="1484" priority="582"/>
    <cfRule type="duplicateValues" dxfId="1483" priority="632"/>
    <cfRule type="duplicateValues" dxfId="1482" priority="682"/>
    <cfRule type="duplicateValues" dxfId="1481" priority="732"/>
    <cfRule type="duplicateValues" dxfId="1480" priority="782"/>
    <cfRule type="duplicateValues" dxfId="1479" priority="832"/>
    <cfRule type="duplicateValues" dxfId="1478" priority="882"/>
    <cfRule type="duplicateValues" dxfId="1477" priority="932"/>
    <cfRule type="duplicateValues" dxfId="1476" priority="982"/>
    <cfRule type="duplicateValues" dxfId="1475" priority="1032"/>
    <cfRule type="duplicateValues" dxfId="1474" priority="1082"/>
    <cfRule type="duplicateValues" dxfId="1473" priority="1132"/>
    <cfRule type="duplicateValues" dxfId="1472" priority="1182"/>
    <cfRule type="duplicateValues" dxfId="1471" priority="1232"/>
    <cfRule type="duplicateValues" dxfId="1470" priority="1282"/>
    <cfRule type="duplicateValues" dxfId="1469" priority="1332"/>
    <cfRule type="duplicateValues" dxfId="1468" priority="1382"/>
    <cfRule type="duplicateValues" dxfId="1467" priority="1432"/>
    <cfRule type="duplicateValues" dxfId="1466" priority="1482"/>
    <cfRule type="duplicateValues" dxfId="1465" priority="1532"/>
    <cfRule type="duplicateValues" dxfId="1464" priority="1582"/>
    <cfRule type="duplicateValues" dxfId="1463" priority="1632"/>
    <cfRule type="duplicateValues" dxfId="1462" priority="1682"/>
  </conditionalFormatting>
  <conditionalFormatting sqref="B20">
    <cfRule type="duplicateValues" dxfId="1461" priority="431"/>
    <cfRule type="duplicateValues" dxfId="1460" priority="481"/>
    <cfRule type="duplicateValues" dxfId="1459" priority="531"/>
    <cfRule type="duplicateValues" dxfId="1458" priority="581"/>
    <cfRule type="duplicateValues" dxfId="1457" priority="631"/>
    <cfRule type="duplicateValues" dxfId="1456" priority="681"/>
    <cfRule type="duplicateValues" dxfId="1455" priority="731"/>
    <cfRule type="duplicateValues" dxfId="1454" priority="781"/>
    <cfRule type="duplicateValues" dxfId="1453" priority="831"/>
    <cfRule type="duplicateValues" dxfId="1452" priority="881"/>
    <cfRule type="duplicateValues" dxfId="1451" priority="931"/>
    <cfRule type="duplicateValues" dxfId="1450" priority="981"/>
    <cfRule type="duplicateValues" dxfId="1449" priority="1031"/>
    <cfRule type="duplicateValues" dxfId="1448" priority="1081"/>
    <cfRule type="duplicateValues" dxfId="1447" priority="1131"/>
    <cfRule type="duplicateValues" dxfId="1446" priority="1181"/>
    <cfRule type="duplicateValues" dxfId="1445" priority="1231"/>
    <cfRule type="duplicateValues" dxfId="1444" priority="1281"/>
    <cfRule type="duplicateValues" dxfId="1443" priority="1331"/>
    <cfRule type="duplicateValues" dxfId="1442" priority="1381"/>
    <cfRule type="duplicateValues" dxfId="1441" priority="1431"/>
    <cfRule type="duplicateValues" dxfId="1440" priority="1481"/>
    <cfRule type="duplicateValues" dxfId="1439" priority="1531"/>
    <cfRule type="duplicateValues" dxfId="1438" priority="1581"/>
    <cfRule type="duplicateValues" dxfId="1437" priority="1631"/>
    <cfRule type="duplicateValues" dxfId="1436" priority="1681"/>
  </conditionalFormatting>
  <conditionalFormatting sqref="B21">
    <cfRule type="duplicateValues" dxfId="1435" priority="430"/>
    <cfRule type="duplicateValues" dxfId="1434" priority="480"/>
    <cfRule type="duplicateValues" dxfId="1433" priority="530"/>
    <cfRule type="duplicateValues" dxfId="1432" priority="580"/>
    <cfRule type="duplicateValues" dxfId="1431" priority="630"/>
    <cfRule type="duplicateValues" dxfId="1430" priority="680"/>
    <cfRule type="duplicateValues" dxfId="1429" priority="730"/>
    <cfRule type="duplicateValues" dxfId="1428" priority="780"/>
    <cfRule type="duplicateValues" dxfId="1427" priority="830"/>
    <cfRule type="duplicateValues" dxfId="1426" priority="880"/>
    <cfRule type="duplicateValues" dxfId="1425" priority="930"/>
    <cfRule type="duplicateValues" dxfId="1424" priority="980"/>
    <cfRule type="duplicateValues" dxfId="1423" priority="1030"/>
    <cfRule type="duplicateValues" dxfId="1422" priority="1080"/>
    <cfRule type="duplicateValues" dxfId="1421" priority="1130"/>
    <cfRule type="duplicateValues" dxfId="1420" priority="1180"/>
    <cfRule type="duplicateValues" dxfId="1419" priority="1230"/>
    <cfRule type="duplicateValues" dxfId="1418" priority="1280"/>
    <cfRule type="duplicateValues" dxfId="1417" priority="1330"/>
    <cfRule type="duplicateValues" dxfId="1416" priority="1380"/>
    <cfRule type="duplicateValues" dxfId="1415" priority="1430"/>
    <cfRule type="duplicateValues" dxfId="1414" priority="1480"/>
    <cfRule type="duplicateValues" dxfId="1413" priority="1530"/>
    <cfRule type="duplicateValues" dxfId="1412" priority="1580"/>
    <cfRule type="duplicateValues" dxfId="1411" priority="1630"/>
    <cfRule type="duplicateValues" dxfId="1410" priority="1680"/>
  </conditionalFormatting>
  <conditionalFormatting sqref="B22">
    <cfRule type="duplicateValues" dxfId="1409" priority="429"/>
    <cfRule type="duplicateValues" dxfId="1408" priority="479"/>
    <cfRule type="duplicateValues" dxfId="1407" priority="529"/>
    <cfRule type="duplicateValues" dxfId="1406" priority="579"/>
    <cfRule type="duplicateValues" dxfId="1405" priority="629"/>
    <cfRule type="duplicateValues" dxfId="1404" priority="679"/>
    <cfRule type="duplicateValues" dxfId="1403" priority="729"/>
    <cfRule type="duplicateValues" dxfId="1402" priority="779"/>
    <cfRule type="duplicateValues" dxfId="1401" priority="829"/>
    <cfRule type="duplicateValues" dxfId="1400" priority="879"/>
    <cfRule type="duplicateValues" dxfId="1399" priority="929"/>
    <cfRule type="duplicateValues" dxfId="1398" priority="979"/>
    <cfRule type="duplicateValues" dxfId="1397" priority="1029"/>
    <cfRule type="duplicateValues" dxfId="1396" priority="1079"/>
    <cfRule type="duplicateValues" dxfId="1395" priority="1129"/>
    <cfRule type="duplicateValues" dxfId="1394" priority="1179"/>
    <cfRule type="duplicateValues" dxfId="1393" priority="1229"/>
    <cfRule type="duplicateValues" dxfId="1392" priority="1279"/>
    <cfRule type="duplicateValues" dxfId="1391" priority="1329"/>
    <cfRule type="duplicateValues" dxfId="1390" priority="1379"/>
    <cfRule type="duplicateValues" dxfId="1389" priority="1429"/>
    <cfRule type="duplicateValues" dxfId="1388" priority="1479"/>
    <cfRule type="duplicateValues" dxfId="1387" priority="1529"/>
    <cfRule type="duplicateValues" dxfId="1386" priority="1579"/>
    <cfRule type="duplicateValues" dxfId="1385" priority="1629"/>
    <cfRule type="duplicateValues" dxfId="1384" priority="1679"/>
  </conditionalFormatting>
  <conditionalFormatting sqref="B23">
    <cfRule type="duplicateValues" dxfId="1383" priority="428"/>
    <cfRule type="duplicateValues" dxfId="1382" priority="478"/>
    <cfRule type="duplicateValues" dxfId="1381" priority="528"/>
    <cfRule type="duplicateValues" dxfId="1380" priority="578"/>
    <cfRule type="duplicateValues" dxfId="1379" priority="628"/>
    <cfRule type="duplicateValues" dxfId="1378" priority="678"/>
    <cfRule type="duplicateValues" dxfId="1377" priority="728"/>
    <cfRule type="duplicateValues" dxfId="1376" priority="778"/>
    <cfRule type="duplicateValues" dxfId="1375" priority="828"/>
    <cfRule type="duplicateValues" dxfId="1374" priority="878"/>
    <cfRule type="duplicateValues" dxfId="1373" priority="928"/>
    <cfRule type="duplicateValues" dxfId="1372" priority="978"/>
    <cfRule type="duplicateValues" dxfId="1371" priority="1028"/>
    <cfRule type="duplicateValues" dxfId="1370" priority="1078"/>
    <cfRule type="duplicateValues" dxfId="1369" priority="1128"/>
    <cfRule type="duplicateValues" dxfId="1368" priority="1178"/>
    <cfRule type="duplicateValues" dxfId="1367" priority="1228"/>
    <cfRule type="duplicateValues" dxfId="1366" priority="1278"/>
    <cfRule type="duplicateValues" dxfId="1365" priority="1328"/>
    <cfRule type="duplicateValues" dxfId="1364" priority="1378"/>
    <cfRule type="duplicateValues" dxfId="1363" priority="1428"/>
    <cfRule type="duplicateValues" dxfId="1362" priority="1478"/>
    <cfRule type="duplicateValues" dxfId="1361" priority="1528"/>
    <cfRule type="duplicateValues" dxfId="1360" priority="1578"/>
    <cfRule type="duplicateValues" dxfId="1359" priority="1628"/>
    <cfRule type="duplicateValues" dxfId="1358" priority="1678"/>
  </conditionalFormatting>
  <conditionalFormatting sqref="B24">
    <cfRule type="duplicateValues" dxfId="1357" priority="427"/>
    <cfRule type="duplicateValues" dxfId="1356" priority="477"/>
    <cfRule type="duplicateValues" dxfId="1355" priority="527"/>
    <cfRule type="duplicateValues" dxfId="1354" priority="577"/>
    <cfRule type="duplicateValues" dxfId="1353" priority="627"/>
    <cfRule type="duplicateValues" dxfId="1352" priority="677"/>
    <cfRule type="duplicateValues" dxfId="1351" priority="727"/>
    <cfRule type="duplicateValues" dxfId="1350" priority="777"/>
    <cfRule type="duplicateValues" dxfId="1349" priority="827"/>
    <cfRule type="duplicateValues" dxfId="1348" priority="877"/>
    <cfRule type="duplicateValues" dxfId="1347" priority="927"/>
    <cfRule type="duplicateValues" dxfId="1346" priority="977"/>
    <cfRule type="duplicateValues" dxfId="1345" priority="1027"/>
    <cfRule type="duplicateValues" dxfId="1344" priority="1077"/>
    <cfRule type="duplicateValues" dxfId="1343" priority="1127"/>
    <cfRule type="duplicateValues" dxfId="1342" priority="1177"/>
    <cfRule type="duplicateValues" dxfId="1341" priority="1227"/>
    <cfRule type="duplicateValues" dxfId="1340" priority="1277"/>
    <cfRule type="duplicateValues" dxfId="1339" priority="1327"/>
    <cfRule type="duplicateValues" dxfId="1338" priority="1377"/>
    <cfRule type="duplicateValues" dxfId="1337" priority="1427"/>
    <cfRule type="duplicateValues" dxfId="1336" priority="1477"/>
    <cfRule type="duplicateValues" dxfId="1335" priority="1527"/>
    <cfRule type="duplicateValues" dxfId="1334" priority="1577"/>
    <cfRule type="duplicateValues" dxfId="1333" priority="1627"/>
    <cfRule type="duplicateValues" dxfId="1332" priority="1677"/>
  </conditionalFormatting>
  <conditionalFormatting sqref="B25">
    <cfRule type="duplicateValues" dxfId="1331" priority="426"/>
    <cfRule type="duplicateValues" dxfId="1330" priority="476"/>
    <cfRule type="duplicateValues" dxfId="1329" priority="526"/>
    <cfRule type="duplicateValues" dxfId="1328" priority="576"/>
    <cfRule type="duplicateValues" dxfId="1327" priority="626"/>
    <cfRule type="duplicateValues" dxfId="1326" priority="676"/>
    <cfRule type="duplicateValues" dxfId="1325" priority="726"/>
    <cfRule type="duplicateValues" dxfId="1324" priority="776"/>
    <cfRule type="duplicateValues" dxfId="1323" priority="826"/>
    <cfRule type="duplicateValues" dxfId="1322" priority="876"/>
    <cfRule type="duplicateValues" dxfId="1321" priority="926"/>
    <cfRule type="duplicateValues" dxfId="1320" priority="976"/>
    <cfRule type="duplicateValues" dxfId="1319" priority="1026"/>
    <cfRule type="duplicateValues" dxfId="1318" priority="1076"/>
    <cfRule type="duplicateValues" dxfId="1317" priority="1126"/>
    <cfRule type="duplicateValues" dxfId="1316" priority="1176"/>
    <cfRule type="duplicateValues" dxfId="1315" priority="1226"/>
    <cfRule type="duplicateValues" dxfId="1314" priority="1276"/>
    <cfRule type="duplicateValues" dxfId="1313" priority="1326"/>
    <cfRule type="duplicateValues" dxfId="1312" priority="1376"/>
    <cfRule type="duplicateValues" dxfId="1311" priority="1426"/>
    <cfRule type="duplicateValues" dxfId="1310" priority="1476"/>
    <cfRule type="duplicateValues" dxfId="1309" priority="1526"/>
    <cfRule type="duplicateValues" dxfId="1308" priority="1576"/>
    <cfRule type="duplicateValues" dxfId="1307" priority="1626"/>
    <cfRule type="duplicateValues" dxfId="1306" priority="1676"/>
  </conditionalFormatting>
  <conditionalFormatting sqref="B26">
    <cfRule type="duplicateValues" dxfId="1305" priority="425"/>
    <cfRule type="duplicateValues" dxfId="1304" priority="475"/>
    <cfRule type="duplicateValues" dxfId="1303" priority="525"/>
    <cfRule type="duplicateValues" dxfId="1302" priority="575"/>
    <cfRule type="duplicateValues" dxfId="1301" priority="625"/>
    <cfRule type="duplicateValues" dxfId="1300" priority="675"/>
    <cfRule type="duplicateValues" dxfId="1299" priority="725"/>
    <cfRule type="duplicateValues" dxfId="1298" priority="775"/>
    <cfRule type="duplicateValues" dxfId="1297" priority="825"/>
    <cfRule type="duplicateValues" dxfId="1296" priority="875"/>
    <cfRule type="duplicateValues" dxfId="1295" priority="925"/>
    <cfRule type="duplicateValues" dxfId="1294" priority="975"/>
    <cfRule type="duplicateValues" dxfId="1293" priority="1025"/>
    <cfRule type="duplicateValues" dxfId="1292" priority="1075"/>
    <cfRule type="duplicateValues" dxfId="1291" priority="1125"/>
    <cfRule type="duplicateValues" dxfId="1290" priority="1175"/>
    <cfRule type="duplicateValues" dxfId="1289" priority="1225"/>
    <cfRule type="duplicateValues" dxfId="1288" priority="1275"/>
    <cfRule type="duplicateValues" dxfId="1287" priority="1325"/>
    <cfRule type="duplicateValues" dxfId="1286" priority="1375"/>
    <cfRule type="duplicateValues" dxfId="1285" priority="1425"/>
    <cfRule type="duplicateValues" dxfId="1284" priority="1475"/>
    <cfRule type="duplicateValues" dxfId="1283" priority="1525"/>
    <cfRule type="duplicateValues" dxfId="1282" priority="1575"/>
    <cfRule type="duplicateValues" dxfId="1281" priority="1625"/>
    <cfRule type="duplicateValues" dxfId="1280" priority="1675"/>
  </conditionalFormatting>
  <conditionalFormatting sqref="B27">
    <cfRule type="duplicateValues" dxfId="1279" priority="424"/>
    <cfRule type="duplicateValues" dxfId="1278" priority="474"/>
    <cfRule type="duplicateValues" dxfId="1277" priority="524"/>
    <cfRule type="duplicateValues" dxfId="1276" priority="574"/>
    <cfRule type="duplicateValues" dxfId="1275" priority="624"/>
    <cfRule type="duplicateValues" dxfId="1274" priority="674"/>
    <cfRule type="duplicateValues" dxfId="1273" priority="724"/>
    <cfRule type="duplicateValues" dxfId="1272" priority="774"/>
    <cfRule type="duplicateValues" dxfId="1271" priority="824"/>
    <cfRule type="duplicateValues" dxfId="1270" priority="874"/>
    <cfRule type="duplicateValues" dxfId="1269" priority="924"/>
    <cfRule type="duplicateValues" dxfId="1268" priority="974"/>
    <cfRule type="duplicateValues" dxfId="1267" priority="1024"/>
    <cfRule type="duplicateValues" dxfId="1266" priority="1074"/>
    <cfRule type="duplicateValues" dxfId="1265" priority="1124"/>
    <cfRule type="duplicateValues" dxfId="1264" priority="1174"/>
    <cfRule type="duplicateValues" dxfId="1263" priority="1224"/>
    <cfRule type="duplicateValues" dxfId="1262" priority="1274"/>
    <cfRule type="duplicateValues" dxfId="1261" priority="1324"/>
    <cfRule type="duplicateValues" dxfId="1260" priority="1374"/>
    <cfRule type="duplicateValues" dxfId="1259" priority="1424"/>
    <cfRule type="duplicateValues" dxfId="1258" priority="1474"/>
    <cfRule type="duplicateValues" dxfId="1257" priority="1524"/>
    <cfRule type="duplicateValues" dxfId="1256" priority="1574"/>
    <cfRule type="duplicateValues" dxfId="1255" priority="1624"/>
    <cfRule type="duplicateValues" dxfId="1254" priority="1674"/>
  </conditionalFormatting>
  <conditionalFormatting sqref="B28">
    <cfRule type="duplicateValues" dxfId="1253" priority="423"/>
    <cfRule type="duplicateValues" dxfId="1252" priority="473"/>
    <cfRule type="duplicateValues" dxfId="1251" priority="523"/>
    <cfRule type="duplicateValues" dxfId="1250" priority="573"/>
    <cfRule type="duplicateValues" dxfId="1249" priority="623"/>
    <cfRule type="duplicateValues" dxfId="1248" priority="673"/>
    <cfRule type="duplicateValues" dxfId="1247" priority="723"/>
    <cfRule type="duplicateValues" dxfId="1246" priority="773"/>
    <cfRule type="duplicateValues" dxfId="1245" priority="823"/>
    <cfRule type="duplicateValues" dxfId="1244" priority="873"/>
    <cfRule type="duplicateValues" dxfId="1243" priority="923"/>
    <cfRule type="duplicateValues" dxfId="1242" priority="973"/>
    <cfRule type="duplicateValues" dxfId="1241" priority="1023"/>
    <cfRule type="duplicateValues" dxfId="1240" priority="1073"/>
    <cfRule type="duplicateValues" dxfId="1239" priority="1123"/>
    <cfRule type="duplicateValues" dxfId="1238" priority="1173"/>
    <cfRule type="duplicateValues" dxfId="1237" priority="1223"/>
    <cfRule type="duplicateValues" dxfId="1236" priority="1273"/>
    <cfRule type="duplicateValues" dxfId="1235" priority="1323"/>
    <cfRule type="duplicateValues" dxfId="1234" priority="1373"/>
    <cfRule type="duplicateValues" dxfId="1233" priority="1423"/>
    <cfRule type="duplicateValues" dxfId="1232" priority="1473"/>
    <cfRule type="duplicateValues" dxfId="1231" priority="1523"/>
    <cfRule type="duplicateValues" dxfId="1230" priority="1573"/>
    <cfRule type="duplicateValues" dxfId="1229" priority="1623"/>
    <cfRule type="duplicateValues" dxfId="1228" priority="1673"/>
  </conditionalFormatting>
  <conditionalFormatting sqref="B29">
    <cfRule type="duplicateValues" dxfId="1227" priority="422"/>
    <cfRule type="duplicateValues" dxfId="1226" priority="472"/>
    <cfRule type="duplicateValues" dxfId="1225" priority="522"/>
    <cfRule type="duplicateValues" dxfId="1224" priority="572"/>
    <cfRule type="duplicateValues" dxfId="1223" priority="622"/>
    <cfRule type="duplicateValues" dxfId="1222" priority="672"/>
    <cfRule type="duplicateValues" dxfId="1221" priority="722"/>
    <cfRule type="duplicateValues" dxfId="1220" priority="772"/>
    <cfRule type="duplicateValues" dxfId="1219" priority="822"/>
    <cfRule type="duplicateValues" dxfId="1218" priority="872"/>
    <cfRule type="duplicateValues" dxfId="1217" priority="922"/>
    <cfRule type="duplicateValues" dxfId="1216" priority="972"/>
    <cfRule type="duplicateValues" dxfId="1215" priority="1022"/>
    <cfRule type="duplicateValues" dxfId="1214" priority="1072"/>
    <cfRule type="duplicateValues" dxfId="1213" priority="1122"/>
    <cfRule type="duplicateValues" dxfId="1212" priority="1172"/>
    <cfRule type="duplicateValues" dxfId="1211" priority="1222"/>
    <cfRule type="duplicateValues" dxfId="1210" priority="1272"/>
    <cfRule type="duplicateValues" dxfId="1209" priority="1322"/>
    <cfRule type="duplicateValues" dxfId="1208" priority="1372"/>
    <cfRule type="duplicateValues" dxfId="1207" priority="1422"/>
    <cfRule type="duplicateValues" dxfId="1206" priority="1472"/>
    <cfRule type="duplicateValues" dxfId="1205" priority="1522"/>
    <cfRule type="duplicateValues" dxfId="1204" priority="1572"/>
    <cfRule type="duplicateValues" dxfId="1203" priority="1622"/>
    <cfRule type="duplicateValues" dxfId="1202" priority="1672"/>
  </conditionalFormatting>
  <conditionalFormatting sqref="B30">
    <cfRule type="duplicateValues" dxfId="1201" priority="421"/>
    <cfRule type="duplicateValues" dxfId="1200" priority="471"/>
    <cfRule type="duplicateValues" dxfId="1199" priority="521"/>
    <cfRule type="duplicateValues" dxfId="1198" priority="571"/>
    <cfRule type="duplicateValues" dxfId="1197" priority="621"/>
    <cfRule type="duplicateValues" dxfId="1196" priority="671"/>
    <cfRule type="duplicateValues" dxfId="1195" priority="721"/>
    <cfRule type="duplicateValues" dxfId="1194" priority="771"/>
    <cfRule type="duplicateValues" dxfId="1193" priority="821"/>
    <cfRule type="duplicateValues" dxfId="1192" priority="871"/>
    <cfRule type="duplicateValues" dxfId="1191" priority="921"/>
    <cfRule type="duplicateValues" dxfId="1190" priority="971"/>
    <cfRule type="duplicateValues" dxfId="1189" priority="1021"/>
    <cfRule type="duplicateValues" dxfId="1188" priority="1071"/>
    <cfRule type="duplicateValues" dxfId="1187" priority="1121"/>
    <cfRule type="duplicateValues" dxfId="1186" priority="1171"/>
    <cfRule type="duplicateValues" dxfId="1185" priority="1221"/>
    <cfRule type="duplicateValues" dxfId="1184" priority="1271"/>
    <cfRule type="duplicateValues" dxfId="1183" priority="1321"/>
    <cfRule type="duplicateValues" dxfId="1182" priority="1371"/>
    <cfRule type="duplicateValues" dxfId="1181" priority="1421"/>
    <cfRule type="duplicateValues" dxfId="1180" priority="1471"/>
    <cfRule type="duplicateValues" dxfId="1179" priority="1521"/>
    <cfRule type="duplicateValues" dxfId="1178" priority="1571"/>
    <cfRule type="duplicateValues" dxfId="1177" priority="1621"/>
    <cfRule type="duplicateValues" dxfId="1176" priority="1671"/>
  </conditionalFormatting>
  <conditionalFormatting sqref="B31">
    <cfRule type="duplicateValues" dxfId="1175" priority="420"/>
    <cfRule type="duplicateValues" dxfId="1174" priority="470"/>
    <cfRule type="duplicateValues" dxfId="1173" priority="520"/>
    <cfRule type="duplicateValues" dxfId="1172" priority="570"/>
    <cfRule type="duplicateValues" dxfId="1171" priority="620"/>
    <cfRule type="duplicateValues" dxfId="1170" priority="670"/>
    <cfRule type="duplicateValues" dxfId="1169" priority="720"/>
    <cfRule type="duplicateValues" dxfId="1168" priority="770"/>
    <cfRule type="duplicateValues" dxfId="1167" priority="820"/>
    <cfRule type="duplicateValues" dxfId="1166" priority="870"/>
    <cfRule type="duplicateValues" dxfId="1165" priority="920"/>
    <cfRule type="duplicateValues" dxfId="1164" priority="970"/>
    <cfRule type="duplicateValues" dxfId="1163" priority="1020"/>
    <cfRule type="duplicateValues" dxfId="1162" priority="1070"/>
    <cfRule type="duplicateValues" dxfId="1161" priority="1120"/>
    <cfRule type="duplicateValues" dxfId="1160" priority="1170"/>
    <cfRule type="duplicateValues" dxfId="1159" priority="1220"/>
    <cfRule type="duplicateValues" dxfId="1158" priority="1270"/>
    <cfRule type="duplicateValues" dxfId="1157" priority="1320"/>
    <cfRule type="duplicateValues" dxfId="1156" priority="1370"/>
    <cfRule type="duplicateValues" dxfId="1155" priority="1420"/>
    <cfRule type="duplicateValues" dxfId="1154" priority="1470"/>
    <cfRule type="duplicateValues" dxfId="1153" priority="1520"/>
    <cfRule type="duplicateValues" dxfId="1152" priority="1570"/>
    <cfRule type="duplicateValues" dxfId="1151" priority="1620"/>
    <cfRule type="duplicateValues" dxfId="1150" priority="1670"/>
  </conditionalFormatting>
  <conditionalFormatting sqref="B32">
    <cfRule type="duplicateValues" dxfId="1149" priority="419"/>
    <cfRule type="duplicateValues" dxfId="1148" priority="469"/>
    <cfRule type="duplicateValues" dxfId="1147" priority="519"/>
    <cfRule type="duplicateValues" dxfId="1146" priority="569"/>
    <cfRule type="duplicateValues" dxfId="1145" priority="619"/>
    <cfRule type="duplicateValues" dxfId="1144" priority="669"/>
    <cfRule type="duplicateValues" dxfId="1143" priority="719"/>
    <cfRule type="duplicateValues" dxfId="1142" priority="769"/>
    <cfRule type="duplicateValues" dxfId="1141" priority="819"/>
    <cfRule type="duplicateValues" dxfId="1140" priority="869"/>
    <cfRule type="duplicateValues" dxfId="1139" priority="919"/>
    <cfRule type="duplicateValues" dxfId="1138" priority="969"/>
    <cfRule type="duplicateValues" dxfId="1137" priority="1019"/>
    <cfRule type="duplicateValues" dxfId="1136" priority="1069"/>
    <cfRule type="duplicateValues" dxfId="1135" priority="1119"/>
    <cfRule type="duplicateValues" dxfId="1134" priority="1169"/>
    <cfRule type="duplicateValues" dxfId="1133" priority="1219"/>
    <cfRule type="duplicateValues" dxfId="1132" priority="1269"/>
    <cfRule type="duplicateValues" dxfId="1131" priority="1319"/>
    <cfRule type="duplicateValues" dxfId="1130" priority="1369"/>
    <cfRule type="duplicateValues" dxfId="1129" priority="1419"/>
    <cfRule type="duplicateValues" dxfId="1128" priority="1469"/>
    <cfRule type="duplicateValues" dxfId="1127" priority="1519"/>
    <cfRule type="duplicateValues" dxfId="1126" priority="1569"/>
    <cfRule type="duplicateValues" dxfId="1125" priority="1619"/>
    <cfRule type="duplicateValues" dxfId="1124" priority="1669"/>
  </conditionalFormatting>
  <conditionalFormatting sqref="B33">
    <cfRule type="duplicateValues" dxfId="1123" priority="418"/>
    <cfRule type="duplicateValues" dxfId="1122" priority="468"/>
    <cfRule type="duplicateValues" dxfId="1121" priority="518"/>
    <cfRule type="duplicateValues" dxfId="1120" priority="568"/>
    <cfRule type="duplicateValues" dxfId="1119" priority="618"/>
    <cfRule type="duplicateValues" dxfId="1118" priority="668"/>
    <cfRule type="duplicateValues" dxfId="1117" priority="718"/>
    <cfRule type="duplicateValues" dxfId="1116" priority="768"/>
    <cfRule type="duplicateValues" dxfId="1115" priority="818"/>
    <cfRule type="duplicateValues" dxfId="1114" priority="868"/>
    <cfRule type="duplicateValues" dxfId="1113" priority="918"/>
    <cfRule type="duplicateValues" dxfId="1112" priority="968"/>
    <cfRule type="duplicateValues" dxfId="1111" priority="1018"/>
    <cfRule type="duplicateValues" dxfId="1110" priority="1068"/>
    <cfRule type="duplicateValues" dxfId="1109" priority="1118"/>
    <cfRule type="duplicateValues" dxfId="1108" priority="1168"/>
    <cfRule type="duplicateValues" dxfId="1107" priority="1218"/>
    <cfRule type="duplicateValues" dxfId="1106" priority="1268"/>
    <cfRule type="duplicateValues" dxfId="1105" priority="1318"/>
    <cfRule type="duplicateValues" dxfId="1104" priority="1368"/>
    <cfRule type="duplicateValues" dxfId="1103" priority="1418"/>
    <cfRule type="duplicateValues" dxfId="1102" priority="1468"/>
    <cfRule type="duplicateValues" dxfId="1101" priority="1518"/>
    <cfRule type="duplicateValues" dxfId="1100" priority="1568"/>
    <cfRule type="duplicateValues" dxfId="1099" priority="1618"/>
    <cfRule type="duplicateValues" dxfId="1098" priority="1668"/>
  </conditionalFormatting>
  <conditionalFormatting sqref="B34">
    <cfRule type="duplicateValues" dxfId="1097" priority="417"/>
    <cfRule type="duplicateValues" dxfId="1096" priority="467"/>
    <cfRule type="duplicateValues" dxfId="1095" priority="517"/>
    <cfRule type="duplicateValues" dxfId="1094" priority="567"/>
    <cfRule type="duplicateValues" dxfId="1093" priority="617"/>
    <cfRule type="duplicateValues" dxfId="1092" priority="667"/>
    <cfRule type="duplicateValues" dxfId="1091" priority="717"/>
    <cfRule type="duplicateValues" dxfId="1090" priority="767"/>
    <cfRule type="duplicateValues" dxfId="1089" priority="817"/>
    <cfRule type="duplicateValues" dxfId="1088" priority="867"/>
    <cfRule type="duplicateValues" dxfId="1087" priority="917"/>
    <cfRule type="duplicateValues" dxfId="1086" priority="967"/>
    <cfRule type="duplicateValues" dxfId="1085" priority="1017"/>
    <cfRule type="duplicateValues" dxfId="1084" priority="1067"/>
    <cfRule type="duplicateValues" dxfId="1083" priority="1117"/>
    <cfRule type="duplicateValues" dxfId="1082" priority="1167"/>
    <cfRule type="duplicateValues" dxfId="1081" priority="1217"/>
    <cfRule type="duplicateValues" dxfId="1080" priority="1267"/>
    <cfRule type="duplicateValues" dxfId="1079" priority="1317"/>
    <cfRule type="duplicateValues" dxfId="1078" priority="1367"/>
    <cfRule type="duplicateValues" dxfId="1077" priority="1417"/>
    <cfRule type="duplicateValues" dxfId="1076" priority="1467"/>
    <cfRule type="duplicateValues" dxfId="1075" priority="1517"/>
    <cfRule type="duplicateValues" dxfId="1074" priority="1567"/>
    <cfRule type="duplicateValues" dxfId="1073" priority="1617"/>
    <cfRule type="duplicateValues" dxfId="1072" priority="1667"/>
  </conditionalFormatting>
  <conditionalFormatting sqref="B35">
    <cfRule type="duplicateValues" dxfId="1071" priority="416"/>
    <cfRule type="duplicateValues" dxfId="1070" priority="466"/>
    <cfRule type="duplicateValues" dxfId="1069" priority="516"/>
    <cfRule type="duplicateValues" dxfId="1068" priority="566"/>
    <cfRule type="duplicateValues" dxfId="1067" priority="616"/>
    <cfRule type="duplicateValues" dxfId="1066" priority="666"/>
    <cfRule type="duplicateValues" dxfId="1065" priority="716"/>
    <cfRule type="duplicateValues" dxfId="1064" priority="766"/>
    <cfRule type="duplicateValues" dxfId="1063" priority="816"/>
    <cfRule type="duplicateValues" dxfId="1062" priority="866"/>
    <cfRule type="duplicateValues" dxfId="1061" priority="916"/>
    <cfRule type="duplicateValues" dxfId="1060" priority="966"/>
    <cfRule type="duplicateValues" dxfId="1059" priority="1016"/>
    <cfRule type="duplicateValues" dxfId="1058" priority="1066"/>
    <cfRule type="duplicateValues" dxfId="1057" priority="1116"/>
    <cfRule type="duplicateValues" dxfId="1056" priority="1166"/>
    <cfRule type="duplicateValues" dxfId="1055" priority="1216"/>
    <cfRule type="duplicateValues" dxfId="1054" priority="1266"/>
    <cfRule type="duplicateValues" dxfId="1053" priority="1316"/>
    <cfRule type="duplicateValues" dxfId="1052" priority="1366"/>
    <cfRule type="duplicateValues" dxfId="1051" priority="1416"/>
    <cfRule type="duplicateValues" dxfId="1050" priority="1466"/>
    <cfRule type="duplicateValues" dxfId="1049" priority="1516"/>
    <cfRule type="duplicateValues" dxfId="1048" priority="1566"/>
    <cfRule type="duplicateValues" dxfId="1047" priority="1616"/>
    <cfRule type="duplicateValues" dxfId="1046" priority="1666"/>
  </conditionalFormatting>
  <conditionalFormatting sqref="B36">
    <cfRule type="duplicateValues" dxfId="1045" priority="415"/>
    <cfRule type="duplicateValues" dxfId="1044" priority="465"/>
    <cfRule type="duplicateValues" dxfId="1043" priority="515"/>
    <cfRule type="duplicateValues" dxfId="1042" priority="565"/>
    <cfRule type="duplicateValues" dxfId="1041" priority="615"/>
    <cfRule type="duplicateValues" dxfId="1040" priority="665"/>
    <cfRule type="duplicateValues" dxfId="1039" priority="715"/>
    <cfRule type="duplicateValues" dxfId="1038" priority="765"/>
    <cfRule type="duplicateValues" dxfId="1037" priority="815"/>
    <cfRule type="duplicateValues" dxfId="1036" priority="865"/>
    <cfRule type="duplicateValues" dxfId="1035" priority="915"/>
    <cfRule type="duplicateValues" dxfId="1034" priority="965"/>
    <cfRule type="duplicateValues" dxfId="1033" priority="1015"/>
    <cfRule type="duplicateValues" dxfId="1032" priority="1065"/>
    <cfRule type="duplicateValues" dxfId="1031" priority="1115"/>
    <cfRule type="duplicateValues" dxfId="1030" priority="1165"/>
    <cfRule type="duplicateValues" dxfId="1029" priority="1215"/>
    <cfRule type="duplicateValues" dxfId="1028" priority="1265"/>
    <cfRule type="duplicateValues" dxfId="1027" priority="1315"/>
    <cfRule type="duplicateValues" dxfId="1026" priority="1365"/>
    <cfRule type="duplicateValues" dxfId="1025" priority="1415"/>
    <cfRule type="duplicateValues" dxfId="1024" priority="1465"/>
    <cfRule type="duplicateValues" dxfId="1023" priority="1515"/>
    <cfRule type="duplicateValues" dxfId="1022" priority="1565"/>
    <cfRule type="duplicateValues" dxfId="1021" priority="1615"/>
    <cfRule type="duplicateValues" dxfId="1020" priority="1665"/>
  </conditionalFormatting>
  <conditionalFormatting sqref="B37">
    <cfRule type="duplicateValues" dxfId="1019" priority="414"/>
    <cfRule type="duplicateValues" dxfId="1018" priority="464"/>
    <cfRule type="duplicateValues" dxfId="1017" priority="514"/>
    <cfRule type="duplicateValues" dxfId="1016" priority="564"/>
    <cfRule type="duplicateValues" dxfId="1015" priority="614"/>
    <cfRule type="duplicateValues" dxfId="1014" priority="664"/>
    <cfRule type="duplicateValues" dxfId="1013" priority="714"/>
    <cfRule type="duplicateValues" dxfId="1012" priority="764"/>
    <cfRule type="duplicateValues" dxfId="1011" priority="814"/>
    <cfRule type="duplicateValues" dxfId="1010" priority="864"/>
    <cfRule type="duplicateValues" dxfId="1009" priority="914"/>
    <cfRule type="duplicateValues" dxfId="1008" priority="964"/>
    <cfRule type="duplicateValues" dxfId="1007" priority="1014"/>
    <cfRule type="duplicateValues" dxfId="1006" priority="1064"/>
    <cfRule type="duplicateValues" dxfId="1005" priority="1114"/>
    <cfRule type="duplicateValues" dxfId="1004" priority="1164"/>
    <cfRule type="duplicateValues" dxfId="1003" priority="1214"/>
    <cfRule type="duplicateValues" dxfId="1002" priority="1264"/>
    <cfRule type="duplicateValues" dxfId="1001" priority="1314"/>
    <cfRule type="duplicateValues" dxfId="1000" priority="1364"/>
    <cfRule type="duplicateValues" dxfId="999" priority="1414"/>
    <cfRule type="duplicateValues" dxfId="998" priority="1464"/>
    <cfRule type="duplicateValues" dxfId="997" priority="1514"/>
    <cfRule type="duplicateValues" dxfId="996" priority="1564"/>
    <cfRule type="duplicateValues" dxfId="995" priority="1614"/>
    <cfRule type="duplicateValues" dxfId="994" priority="1664"/>
  </conditionalFormatting>
  <conditionalFormatting sqref="B38">
    <cfRule type="duplicateValues" dxfId="993" priority="413"/>
    <cfRule type="duplicateValues" dxfId="992" priority="463"/>
    <cfRule type="duplicateValues" dxfId="991" priority="513"/>
    <cfRule type="duplicateValues" dxfId="990" priority="563"/>
    <cfRule type="duplicateValues" dxfId="989" priority="613"/>
    <cfRule type="duplicateValues" dxfId="988" priority="663"/>
    <cfRule type="duplicateValues" dxfId="987" priority="713"/>
    <cfRule type="duplicateValues" dxfId="986" priority="763"/>
    <cfRule type="duplicateValues" dxfId="985" priority="813"/>
    <cfRule type="duplicateValues" dxfId="984" priority="863"/>
    <cfRule type="duplicateValues" dxfId="983" priority="913"/>
    <cfRule type="duplicateValues" dxfId="982" priority="963"/>
    <cfRule type="duplicateValues" dxfId="981" priority="1013"/>
    <cfRule type="duplicateValues" dxfId="980" priority="1063"/>
    <cfRule type="duplicateValues" dxfId="979" priority="1113"/>
    <cfRule type="duplicateValues" dxfId="978" priority="1163"/>
    <cfRule type="duplicateValues" dxfId="977" priority="1213"/>
    <cfRule type="duplicateValues" dxfId="976" priority="1263"/>
    <cfRule type="duplicateValues" dxfId="975" priority="1313"/>
    <cfRule type="duplicateValues" dxfId="974" priority="1363"/>
    <cfRule type="duplicateValues" dxfId="973" priority="1413"/>
    <cfRule type="duplicateValues" dxfId="972" priority="1463"/>
    <cfRule type="duplicateValues" dxfId="971" priority="1513"/>
    <cfRule type="duplicateValues" dxfId="970" priority="1563"/>
    <cfRule type="duplicateValues" dxfId="969" priority="1613"/>
    <cfRule type="duplicateValues" dxfId="968" priority="1663"/>
  </conditionalFormatting>
  <conditionalFormatting sqref="B39">
    <cfRule type="duplicateValues" dxfId="967" priority="407"/>
    <cfRule type="duplicateValues" dxfId="966" priority="457"/>
    <cfRule type="duplicateValues" dxfId="965" priority="507"/>
    <cfRule type="duplicateValues" dxfId="964" priority="557"/>
    <cfRule type="duplicateValues" dxfId="963" priority="607"/>
    <cfRule type="duplicateValues" dxfId="962" priority="657"/>
    <cfRule type="duplicateValues" dxfId="961" priority="707"/>
    <cfRule type="duplicateValues" dxfId="960" priority="757"/>
    <cfRule type="duplicateValues" dxfId="959" priority="807"/>
    <cfRule type="duplicateValues" dxfId="958" priority="857"/>
    <cfRule type="duplicateValues" dxfId="957" priority="907"/>
    <cfRule type="duplicateValues" dxfId="956" priority="957"/>
    <cfRule type="duplicateValues" dxfId="955" priority="1007"/>
    <cfRule type="duplicateValues" dxfId="954" priority="1057"/>
    <cfRule type="duplicateValues" dxfId="953" priority="1107"/>
    <cfRule type="duplicateValues" dxfId="952" priority="1157"/>
    <cfRule type="duplicateValues" dxfId="951" priority="1207"/>
    <cfRule type="duplicateValues" dxfId="950" priority="1257"/>
    <cfRule type="duplicateValues" dxfId="949" priority="1307"/>
    <cfRule type="duplicateValues" dxfId="948" priority="1357"/>
    <cfRule type="duplicateValues" dxfId="947" priority="1407"/>
    <cfRule type="duplicateValues" dxfId="946" priority="1457"/>
    <cfRule type="duplicateValues" dxfId="945" priority="1507"/>
    <cfRule type="duplicateValues" dxfId="944" priority="1557"/>
    <cfRule type="duplicateValues" dxfId="943" priority="1607"/>
    <cfRule type="duplicateValues" dxfId="942" priority="1657"/>
  </conditionalFormatting>
  <conditionalFormatting sqref="B40">
    <cfRule type="duplicateValues" dxfId="941" priority="405"/>
    <cfRule type="duplicateValues" dxfId="940" priority="455"/>
    <cfRule type="duplicateValues" dxfId="939" priority="505"/>
    <cfRule type="duplicateValues" dxfId="938" priority="555"/>
    <cfRule type="duplicateValues" dxfId="937" priority="605"/>
    <cfRule type="duplicateValues" dxfId="936" priority="655"/>
    <cfRule type="duplicateValues" dxfId="935" priority="705"/>
    <cfRule type="duplicateValues" dxfId="934" priority="755"/>
    <cfRule type="duplicateValues" dxfId="933" priority="805"/>
    <cfRule type="duplicateValues" dxfId="932" priority="855"/>
    <cfRule type="duplicateValues" dxfId="931" priority="905"/>
    <cfRule type="duplicateValues" dxfId="930" priority="955"/>
    <cfRule type="duplicateValues" dxfId="929" priority="1005"/>
    <cfRule type="duplicateValues" dxfId="928" priority="1055"/>
    <cfRule type="duplicateValues" dxfId="927" priority="1105"/>
    <cfRule type="duplicateValues" dxfId="926" priority="1155"/>
    <cfRule type="duplicateValues" dxfId="925" priority="1205"/>
    <cfRule type="duplicateValues" dxfId="924" priority="1255"/>
    <cfRule type="duplicateValues" dxfId="923" priority="1305"/>
    <cfRule type="duplicateValues" dxfId="922" priority="1355"/>
    <cfRule type="duplicateValues" dxfId="921" priority="1405"/>
    <cfRule type="duplicateValues" dxfId="920" priority="1455"/>
    <cfRule type="duplicateValues" dxfId="919" priority="1505"/>
    <cfRule type="duplicateValues" dxfId="918" priority="1555"/>
    <cfRule type="duplicateValues" dxfId="917" priority="1605"/>
    <cfRule type="duplicateValues" dxfId="916" priority="1655"/>
  </conditionalFormatting>
  <conditionalFormatting sqref="B41">
    <cfRule type="duplicateValues" dxfId="915" priority="404"/>
    <cfRule type="duplicateValues" dxfId="914" priority="454"/>
    <cfRule type="duplicateValues" dxfId="913" priority="504"/>
    <cfRule type="duplicateValues" dxfId="912" priority="554"/>
    <cfRule type="duplicateValues" dxfId="911" priority="604"/>
    <cfRule type="duplicateValues" dxfId="910" priority="654"/>
    <cfRule type="duplicateValues" dxfId="909" priority="704"/>
    <cfRule type="duplicateValues" dxfId="908" priority="754"/>
    <cfRule type="duplicateValues" dxfId="907" priority="804"/>
    <cfRule type="duplicateValues" dxfId="906" priority="854"/>
    <cfRule type="duplicateValues" dxfId="905" priority="904"/>
    <cfRule type="duplicateValues" dxfId="904" priority="954"/>
    <cfRule type="duplicateValues" dxfId="903" priority="1004"/>
    <cfRule type="duplicateValues" dxfId="902" priority="1054"/>
    <cfRule type="duplicateValues" dxfId="901" priority="1104"/>
    <cfRule type="duplicateValues" dxfId="900" priority="1154"/>
    <cfRule type="duplicateValues" dxfId="899" priority="1204"/>
    <cfRule type="duplicateValues" dxfId="898" priority="1254"/>
    <cfRule type="duplicateValues" dxfId="897" priority="1304"/>
    <cfRule type="duplicateValues" dxfId="896" priority="1354"/>
    <cfRule type="duplicateValues" dxfId="895" priority="1404"/>
    <cfRule type="duplicateValues" dxfId="894" priority="1454"/>
    <cfRule type="duplicateValues" dxfId="893" priority="1504"/>
    <cfRule type="duplicateValues" dxfId="892" priority="1554"/>
    <cfRule type="duplicateValues" dxfId="891" priority="1604"/>
    <cfRule type="duplicateValues" dxfId="890" priority="1654"/>
  </conditionalFormatting>
  <conditionalFormatting sqref="B42">
    <cfRule type="duplicateValues" dxfId="889" priority="403"/>
    <cfRule type="duplicateValues" dxfId="888" priority="453"/>
    <cfRule type="duplicateValues" dxfId="887" priority="503"/>
    <cfRule type="duplicateValues" dxfId="886" priority="553"/>
    <cfRule type="duplicateValues" dxfId="885" priority="603"/>
    <cfRule type="duplicateValues" dxfId="884" priority="653"/>
    <cfRule type="duplicateValues" dxfId="883" priority="703"/>
    <cfRule type="duplicateValues" dxfId="882" priority="753"/>
    <cfRule type="duplicateValues" dxfId="881" priority="803"/>
    <cfRule type="duplicateValues" dxfId="880" priority="853"/>
    <cfRule type="duplicateValues" dxfId="879" priority="903"/>
    <cfRule type="duplicateValues" dxfId="878" priority="953"/>
    <cfRule type="duplicateValues" dxfId="877" priority="1003"/>
    <cfRule type="duplicateValues" dxfId="876" priority="1053"/>
    <cfRule type="duplicateValues" dxfId="875" priority="1103"/>
    <cfRule type="duplicateValues" dxfId="874" priority="1153"/>
    <cfRule type="duplicateValues" dxfId="873" priority="1203"/>
    <cfRule type="duplicateValues" dxfId="872" priority="1253"/>
    <cfRule type="duplicateValues" dxfId="871" priority="1303"/>
    <cfRule type="duplicateValues" dxfId="870" priority="1353"/>
    <cfRule type="duplicateValues" dxfId="869" priority="1403"/>
    <cfRule type="duplicateValues" dxfId="868" priority="1453"/>
    <cfRule type="duplicateValues" dxfId="867" priority="1503"/>
    <cfRule type="duplicateValues" dxfId="866" priority="1553"/>
    <cfRule type="duplicateValues" dxfId="865" priority="1603"/>
    <cfRule type="duplicateValues" dxfId="864" priority="1653"/>
  </conditionalFormatting>
  <conditionalFormatting sqref="B43">
    <cfRule type="duplicateValues" dxfId="863" priority="402"/>
    <cfRule type="duplicateValues" dxfId="862" priority="452"/>
    <cfRule type="duplicateValues" dxfId="861" priority="502"/>
    <cfRule type="duplicateValues" dxfId="860" priority="552"/>
    <cfRule type="duplicateValues" dxfId="859" priority="602"/>
    <cfRule type="duplicateValues" dxfId="858" priority="652"/>
    <cfRule type="duplicateValues" dxfId="857" priority="702"/>
    <cfRule type="duplicateValues" dxfId="856" priority="752"/>
    <cfRule type="duplicateValues" dxfId="855" priority="802"/>
    <cfRule type="duplicateValues" dxfId="854" priority="852"/>
    <cfRule type="duplicateValues" dxfId="853" priority="902"/>
    <cfRule type="duplicateValues" dxfId="852" priority="952"/>
    <cfRule type="duplicateValues" dxfId="851" priority="1002"/>
    <cfRule type="duplicateValues" dxfId="850" priority="1052"/>
    <cfRule type="duplicateValues" dxfId="849" priority="1102"/>
    <cfRule type="duplicateValues" dxfId="848" priority="1152"/>
    <cfRule type="duplicateValues" dxfId="847" priority="1202"/>
    <cfRule type="duplicateValues" dxfId="846" priority="1252"/>
    <cfRule type="duplicateValues" dxfId="845" priority="1302"/>
    <cfRule type="duplicateValues" dxfId="844" priority="1352"/>
    <cfRule type="duplicateValues" dxfId="843" priority="1402"/>
    <cfRule type="duplicateValues" dxfId="842" priority="1452"/>
    <cfRule type="duplicateValues" dxfId="841" priority="1502"/>
    <cfRule type="duplicateValues" dxfId="840" priority="1552"/>
    <cfRule type="duplicateValues" dxfId="839" priority="1602"/>
    <cfRule type="duplicateValues" dxfId="838" priority="1652"/>
  </conditionalFormatting>
  <conditionalFormatting sqref="B44">
    <cfRule type="duplicateValues" dxfId="837" priority="401"/>
    <cfRule type="duplicateValues" dxfId="836" priority="451"/>
    <cfRule type="duplicateValues" dxfId="835" priority="501"/>
    <cfRule type="duplicateValues" dxfId="834" priority="551"/>
    <cfRule type="duplicateValues" dxfId="833" priority="601"/>
    <cfRule type="duplicateValues" dxfId="832" priority="651"/>
    <cfRule type="duplicateValues" dxfId="831" priority="701"/>
    <cfRule type="duplicateValues" dxfId="830" priority="751"/>
    <cfRule type="duplicateValues" dxfId="829" priority="801"/>
    <cfRule type="duplicateValues" dxfId="828" priority="851"/>
    <cfRule type="duplicateValues" dxfId="827" priority="901"/>
    <cfRule type="duplicateValues" dxfId="826" priority="951"/>
    <cfRule type="duplicateValues" dxfId="825" priority="1001"/>
    <cfRule type="duplicateValues" dxfId="824" priority="1051"/>
    <cfRule type="duplicateValues" dxfId="823" priority="1101"/>
    <cfRule type="duplicateValues" dxfId="822" priority="1151"/>
    <cfRule type="duplicateValues" dxfId="821" priority="1201"/>
    <cfRule type="duplicateValues" dxfId="820" priority="1251"/>
    <cfRule type="duplicateValues" dxfId="819" priority="1301"/>
    <cfRule type="duplicateValues" dxfId="818" priority="1351"/>
    <cfRule type="duplicateValues" dxfId="817" priority="1401"/>
    <cfRule type="duplicateValues" dxfId="816" priority="1451"/>
    <cfRule type="duplicateValues" dxfId="815" priority="1501"/>
    <cfRule type="duplicateValues" dxfId="814" priority="1551"/>
    <cfRule type="duplicateValues" dxfId="813" priority="1601"/>
    <cfRule type="duplicateValues" dxfId="812" priority="1651"/>
  </conditionalFormatting>
  <conditionalFormatting sqref="B45">
    <cfRule type="duplicateValues" dxfId="811" priority="399"/>
    <cfRule type="duplicateValues" dxfId="810" priority="449"/>
    <cfRule type="duplicateValues" dxfId="809" priority="499"/>
    <cfRule type="duplicateValues" dxfId="808" priority="549"/>
    <cfRule type="duplicateValues" dxfId="807" priority="599"/>
    <cfRule type="duplicateValues" dxfId="806" priority="649"/>
    <cfRule type="duplicateValues" dxfId="805" priority="699"/>
    <cfRule type="duplicateValues" dxfId="804" priority="749"/>
    <cfRule type="duplicateValues" dxfId="803" priority="799"/>
    <cfRule type="duplicateValues" dxfId="802" priority="849"/>
    <cfRule type="duplicateValues" dxfId="801" priority="899"/>
    <cfRule type="duplicateValues" dxfId="800" priority="949"/>
    <cfRule type="duplicateValues" dxfId="799" priority="999"/>
    <cfRule type="duplicateValues" dxfId="798" priority="1049"/>
    <cfRule type="duplicateValues" dxfId="797" priority="1099"/>
    <cfRule type="duplicateValues" dxfId="796" priority="1149"/>
    <cfRule type="duplicateValues" dxfId="795" priority="1199"/>
    <cfRule type="duplicateValues" dxfId="794" priority="1249"/>
    <cfRule type="duplicateValues" dxfId="793" priority="1299"/>
    <cfRule type="duplicateValues" dxfId="792" priority="1349"/>
    <cfRule type="duplicateValues" dxfId="791" priority="1399"/>
    <cfRule type="duplicateValues" dxfId="790" priority="1449"/>
    <cfRule type="duplicateValues" dxfId="789" priority="1499"/>
    <cfRule type="duplicateValues" dxfId="788" priority="1549"/>
    <cfRule type="duplicateValues" dxfId="787" priority="1599"/>
    <cfRule type="duplicateValues" dxfId="786" priority="1649"/>
  </conditionalFormatting>
  <conditionalFormatting sqref="B46">
    <cfRule type="duplicateValues" dxfId="785" priority="398"/>
    <cfRule type="duplicateValues" dxfId="784" priority="448"/>
    <cfRule type="duplicateValues" dxfId="783" priority="498"/>
    <cfRule type="duplicateValues" dxfId="782" priority="548"/>
    <cfRule type="duplicateValues" dxfId="781" priority="598"/>
    <cfRule type="duplicateValues" dxfId="780" priority="648"/>
    <cfRule type="duplicateValues" dxfId="779" priority="698"/>
    <cfRule type="duplicateValues" dxfId="778" priority="748"/>
    <cfRule type="duplicateValues" dxfId="777" priority="798"/>
    <cfRule type="duplicateValues" dxfId="776" priority="848"/>
    <cfRule type="duplicateValues" dxfId="775" priority="898"/>
    <cfRule type="duplicateValues" dxfId="774" priority="948"/>
    <cfRule type="duplicateValues" dxfId="773" priority="998"/>
    <cfRule type="duplicateValues" dxfId="772" priority="1048"/>
    <cfRule type="duplicateValues" dxfId="771" priority="1098"/>
    <cfRule type="duplicateValues" dxfId="770" priority="1148"/>
    <cfRule type="duplicateValues" dxfId="769" priority="1198"/>
    <cfRule type="duplicateValues" dxfId="768" priority="1248"/>
    <cfRule type="duplicateValues" dxfId="767" priority="1298"/>
    <cfRule type="duplicateValues" dxfId="766" priority="1348"/>
    <cfRule type="duplicateValues" dxfId="765" priority="1398"/>
    <cfRule type="duplicateValues" dxfId="764" priority="1448"/>
    <cfRule type="duplicateValues" dxfId="763" priority="1498"/>
    <cfRule type="duplicateValues" dxfId="762" priority="1548"/>
    <cfRule type="duplicateValues" dxfId="761" priority="1598"/>
    <cfRule type="duplicateValues" dxfId="760" priority="1648"/>
  </conditionalFormatting>
  <conditionalFormatting sqref="B47">
    <cfRule type="duplicateValues" dxfId="759" priority="397"/>
    <cfRule type="duplicateValues" dxfId="758" priority="447"/>
    <cfRule type="duplicateValues" dxfId="757" priority="497"/>
    <cfRule type="duplicateValues" dxfId="756" priority="547"/>
    <cfRule type="duplicateValues" dxfId="755" priority="597"/>
    <cfRule type="duplicateValues" dxfId="754" priority="647"/>
    <cfRule type="duplicateValues" dxfId="753" priority="697"/>
    <cfRule type="duplicateValues" dxfId="752" priority="747"/>
    <cfRule type="duplicateValues" dxfId="751" priority="797"/>
    <cfRule type="duplicateValues" dxfId="750" priority="847"/>
    <cfRule type="duplicateValues" dxfId="749" priority="897"/>
    <cfRule type="duplicateValues" dxfId="748" priority="947"/>
    <cfRule type="duplicateValues" dxfId="747" priority="997"/>
    <cfRule type="duplicateValues" dxfId="746" priority="1047"/>
    <cfRule type="duplicateValues" dxfId="745" priority="1097"/>
    <cfRule type="duplicateValues" dxfId="744" priority="1147"/>
    <cfRule type="duplicateValues" dxfId="743" priority="1197"/>
    <cfRule type="duplicateValues" dxfId="742" priority="1247"/>
    <cfRule type="duplicateValues" dxfId="741" priority="1297"/>
    <cfRule type="duplicateValues" dxfId="740" priority="1347"/>
    <cfRule type="duplicateValues" dxfId="739" priority="1397"/>
    <cfRule type="duplicateValues" dxfId="738" priority="1447"/>
    <cfRule type="duplicateValues" dxfId="737" priority="1497"/>
    <cfRule type="duplicateValues" dxfId="736" priority="1547"/>
    <cfRule type="duplicateValues" dxfId="735" priority="1597"/>
    <cfRule type="duplicateValues" dxfId="734" priority="1647"/>
  </conditionalFormatting>
  <conditionalFormatting sqref="B48">
    <cfRule type="duplicateValues" dxfId="733" priority="395"/>
    <cfRule type="duplicateValues" dxfId="732" priority="445"/>
    <cfRule type="duplicateValues" dxfId="731" priority="495"/>
    <cfRule type="duplicateValues" dxfId="730" priority="545"/>
    <cfRule type="duplicateValues" dxfId="729" priority="595"/>
    <cfRule type="duplicateValues" dxfId="728" priority="645"/>
    <cfRule type="duplicateValues" dxfId="727" priority="695"/>
    <cfRule type="duplicateValues" dxfId="726" priority="745"/>
    <cfRule type="duplicateValues" dxfId="725" priority="795"/>
    <cfRule type="duplicateValues" dxfId="724" priority="845"/>
    <cfRule type="duplicateValues" dxfId="723" priority="895"/>
    <cfRule type="duplicateValues" dxfId="722" priority="945"/>
    <cfRule type="duplicateValues" dxfId="721" priority="995"/>
    <cfRule type="duplicateValues" dxfId="720" priority="1045"/>
    <cfRule type="duplicateValues" dxfId="719" priority="1095"/>
    <cfRule type="duplicateValues" dxfId="718" priority="1145"/>
    <cfRule type="duplicateValues" dxfId="717" priority="1195"/>
    <cfRule type="duplicateValues" dxfId="716" priority="1245"/>
    <cfRule type="duplicateValues" dxfId="715" priority="1295"/>
    <cfRule type="duplicateValues" dxfId="714" priority="1345"/>
    <cfRule type="duplicateValues" dxfId="713" priority="1395"/>
    <cfRule type="duplicateValues" dxfId="712" priority="1445"/>
    <cfRule type="duplicateValues" dxfId="711" priority="1495"/>
    <cfRule type="duplicateValues" dxfId="710" priority="1545"/>
    <cfRule type="duplicateValues" dxfId="709" priority="1595"/>
    <cfRule type="duplicateValues" dxfId="708" priority="1645"/>
  </conditionalFormatting>
  <conditionalFormatting sqref="B49">
    <cfRule type="duplicateValues" dxfId="707" priority="394"/>
    <cfRule type="duplicateValues" dxfId="706" priority="444"/>
    <cfRule type="duplicateValues" dxfId="705" priority="494"/>
    <cfRule type="duplicateValues" dxfId="704" priority="544"/>
    <cfRule type="duplicateValues" dxfId="703" priority="594"/>
    <cfRule type="duplicateValues" dxfId="702" priority="644"/>
    <cfRule type="duplicateValues" dxfId="701" priority="694"/>
    <cfRule type="duplicateValues" dxfId="700" priority="744"/>
    <cfRule type="duplicateValues" dxfId="699" priority="794"/>
    <cfRule type="duplicateValues" dxfId="698" priority="844"/>
    <cfRule type="duplicateValues" dxfId="697" priority="894"/>
    <cfRule type="duplicateValues" dxfId="696" priority="944"/>
    <cfRule type="duplicateValues" dxfId="695" priority="994"/>
    <cfRule type="duplicateValues" dxfId="694" priority="1044"/>
    <cfRule type="duplicateValues" dxfId="693" priority="1094"/>
    <cfRule type="duplicateValues" dxfId="692" priority="1144"/>
    <cfRule type="duplicateValues" dxfId="691" priority="1194"/>
    <cfRule type="duplicateValues" dxfId="690" priority="1244"/>
    <cfRule type="duplicateValues" dxfId="689" priority="1294"/>
    <cfRule type="duplicateValues" dxfId="688" priority="1344"/>
    <cfRule type="duplicateValues" dxfId="687" priority="1394"/>
    <cfRule type="duplicateValues" dxfId="686" priority="1444"/>
    <cfRule type="duplicateValues" dxfId="685" priority="1494"/>
    <cfRule type="duplicateValues" dxfId="684" priority="1544"/>
    <cfRule type="duplicateValues" dxfId="683" priority="1594"/>
    <cfRule type="duplicateValues" dxfId="682" priority="1644"/>
  </conditionalFormatting>
  <conditionalFormatting sqref="B50">
    <cfRule type="duplicateValues" dxfId="681" priority="340"/>
    <cfRule type="duplicateValues" dxfId="680" priority="342"/>
    <cfRule type="duplicateValues" dxfId="679" priority="344"/>
    <cfRule type="duplicateValues" dxfId="678" priority="346"/>
    <cfRule type="duplicateValues" dxfId="677" priority="348"/>
    <cfRule type="duplicateValues" dxfId="676" priority="350"/>
    <cfRule type="duplicateValues" dxfId="675" priority="352"/>
    <cfRule type="duplicateValues" dxfId="674" priority="354"/>
    <cfRule type="duplicateValues" dxfId="673" priority="356"/>
    <cfRule type="duplicateValues" dxfId="672" priority="358"/>
    <cfRule type="duplicateValues" dxfId="671" priority="360"/>
    <cfRule type="duplicateValues" dxfId="670" priority="362"/>
    <cfRule type="duplicateValues" dxfId="669" priority="364"/>
    <cfRule type="duplicateValues" dxfId="668" priority="366"/>
    <cfRule type="duplicateValues" dxfId="667" priority="368"/>
    <cfRule type="duplicateValues" dxfId="666" priority="370"/>
    <cfRule type="duplicateValues" dxfId="665" priority="372"/>
    <cfRule type="duplicateValues" dxfId="664" priority="374"/>
    <cfRule type="duplicateValues" dxfId="663" priority="376"/>
    <cfRule type="duplicateValues" dxfId="662" priority="378"/>
    <cfRule type="duplicateValues" dxfId="661" priority="380"/>
    <cfRule type="duplicateValues" dxfId="660" priority="382"/>
    <cfRule type="duplicateValues" dxfId="659" priority="384"/>
    <cfRule type="duplicateValues" dxfId="658" priority="386"/>
    <cfRule type="duplicateValues" dxfId="657" priority="388"/>
    <cfRule type="duplicateValues" dxfId="656" priority="390"/>
    <cfRule type="duplicateValues" dxfId="655" priority="392"/>
  </conditionalFormatting>
  <conditionalFormatting sqref="B51">
    <cfRule type="duplicateValues" dxfId="654" priority="339"/>
    <cfRule type="duplicateValues" dxfId="653" priority="341"/>
    <cfRule type="duplicateValues" dxfId="652" priority="343"/>
    <cfRule type="duplicateValues" dxfId="651" priority="345"/>
    <cfRule type="duplicateValues" dxfId="650" priority="347"/>
    <cfRule type="duplicateValues" dxfId="649" priority="349"/>
    <cfRule type="duplicateValues" dxfId="648" priority="351"/>
    <cfRule type="duplicateValues" dxfId="647" priority="353"/>
    <cfRule type="duplicateValues" dxfId="646" priority="355"/>
    <cfRule type="duplicateValues" dxfId="645" priority="357"/>
    <cfRule type="duplicateValues" dxfId="644" priority="359"/>
    <cfRule type="duplicateValues" dxfId="643" priority="361"/>
    <cfRule type="duplicateValues" dxfId="642" priority="363"/>
    <cfRule type="duplicateValues" dxfId="641" priority="365"/>
    <cfRule type="duplicateValues" dxfId="640" priority="367"/>
    <cfRule type="duplicateValues" dxfId="639" priority="369"/>
    <cfRule type="duplicateValues" dxfId="638" priority="371"/>
    <cfRule type="duplicateValues" dxfId="637" priority="373"/>
    <cfRule type="duplicateValues" dxfId="636" priority="375"/>
    <cfRule type="duplicateValues" dxfId="635" priority="377"/>
    <cfRule type="duplicateValues" dxfId="634" priority="379"/>
    <cfRule type="duplicateValues" dxfId="633" priority="381"/>
    <cfRule type="duplicateValues" dxfId="632" priority="383"/>
    <cfRule type="duplicateValues" dxfId="631" priority="385"/>
    <cfRule type="duplicateValues" dxfId="630" priority="387"/>
    <cfRule type="duplicateValues" dxfId="629" priority="389"/>
    <cfRule type="duplicateValues" dxfId="628" priority="391"/>
  </conditionalFormatting>
  <conditionalFormatting sqref="B52">
    <cfRule type="duplicateValues" dxfId="627" priority="229"/>
    <cfRule type="duplicateValues" dxfId="626" priority="233"/>
    <cfRule type="duplicateValues" dxfId="625" priority="237"/>
    <cfRule type="duplicateValues" dxfId="624" priority="241"/>
    <cfRule type="duplicateValues" dxfId="623" priority="245"/>
    <cfRule type="duplicateValues" dxfId="622" priority="249"/>
    <cfRule type="duplicateValues" dxfId="621" priority="253"/>
    <cfRule type="duplicateValues" dxfId="620" priority="257"/>
    <cfRule type="duplicateValues" dxfId="619" priority="261"/>
    <cfRule type="duplicateValues" dxfId="618" priority="265"/>
    <cfRule type="duplicateValues" dxfId="617" priority="269"/>
    <cfRule type="duplicateValues" dxfId="616" priority="273"/>
    <cfRule type="duplicateValues" dxfId="615" priority="277"/>
    <cfRule type="duplicateValues" dxfId="614" priority="281"/>
    <cfRule type="duplicateValues" dxfId="613" priority="285"/>
    <cfRule type="duplicateValues" dxfId="612" priority="289"/>
    <cfRule type="duplicateValues" dxfId="611" priority="293"/>
    <cfRule type="duplicateValues" dxfId="610" priority="297"/>
    <cfRule type="duplicateValues" dxfId="609" priority="301"/>
    <cfRule type="duplicateValues" dxfId="608" priority="305"/>
    <cfRule type="duplicateValues" dxfId="607" priority="309"/>
    <cfRule type="duplicateValues" dxfId="606" priority="313"/>
    <cfRule type="duplicateValues" dxfId="605" priority="317"/>
    <cfRule type="duplicateValues" dxfId="604" priority="321"/>
    <cfRule type="duplicateValues" dxfId="603" priority="325"/>
    <cfRule type="duplicateValues" dxfId="602" priority="329"/>
    <cfRule type="duplicateValues" dxfId="601" priority="333"/>
    <cfRule type="duplicateValues" dxfId="600" priority="337"/>
  </conditionalFormatting>
  <conditionalFormatting sqref="B53">
    <cfRule type="duplicateValues" dxfId="599" priority="228"/>
    <cfRule type="duplicateValues" dxfId="598" priority="232"/>
    <cfRule type="duplicateValues" dxfId="597" priority="236"/>
    <cfRule type="duplicateValues" dxfId="596" priority="240"/>
    <cfRule type="duplicateValues" dxfId="595" priority="244"/>
    <cfRule type="duplicateValues" dxfId="594" priority="248"/>
    <cfRule type="duplicateValues" dxfId="593" priority="252"/>
    <cfRule type="duplicateValues" dxfId="592" priority="256"/>
    <cfRule type="duplicateValues" dxfId="591" priority="260"/>
    <cfRule type="duplicateValues" dxfId="590" priority="264"/>
    <cfRule type="duplicateValues" dxfId="589" priority="268"/>
    <cfRule type="duplicateValues" dxfId="588" priority="272"/>
    <cfRule type="duplicateValues" dxfId="587" priority="276"/>
    <cfRule type="duplicateValues" dxfId="586" priority="280"/>
    <cfRule type="duplicateValues" dxfId="585" priority="284"/>
    <cfRule type="duplicateValues" dxfId="584" priority="288"/>
    <cfRule type="duplicateValues" dxfId="583" priority="292"/>
    <cfRule type="duplicateValues" dxfId="582" priority="296"/>
    <cfRule type="duplicateValues" dxfId="581" priority="300"/>
    <cfRule type="duplicateValues" dxfId="580" priority="304"/>
    <cfRule type="duplicateValues" dxfId="579" priority="308"/>
    <cfRule type="duplicateValues" dxfId="578" priority="312"/>
    <cfRule type="duplicateValues" dxfId="577" priority="316"/>
    <cfRule type="duplicateValues" dxfId="576" priority="320"/>
    <cfRule type="duplicateValues" dxfId="575" priority="324"/>
    <cfRule type="duplicateValues" dxfId="574" priority="328"/>
    <cfRule type="duplicateValues" dxfId="573" priority="332"/>
    <cfRule type="duplicateValues" dxfId="572" priority="336"/>
  </conditionalFormatting>
  <conditionalFormatting sqref="B54">
    <cfRule type="duplicateValues" dxfId="571" priority="227"/>
    <cfRule type="duplicateValues" dxfId="570" priority="231"/>
    <cfRule type="duplicateValues" dxfId="569" priority="235"/>
    <cfRule type="duplicateValues" dxfId="568" priority="239"/>
    <cfRule type="duplicateValues" dxfId="567" priority="243"/>
    <cfRule type="duplicateValues" dxfId="566" priority="247"/>
    <cfRule type="duplicateValues" dxfId="565" priority="251"/>
    <cfRule type="duplicateValues" dxfId="564" priority="255"/>
    <cfRule type="duplicateValues" dxfId="563" priority="259"/>
    <cfRule type="duplicateValues" dxfId="562" priority="263"/>
    <cfRule type="duplicateValues" dxfId="561" priority="267"/>
    <cfRule type="duplicateValues" dxfId="560" priority="271"/>
    <cfRule type="duplicateValues" dxfId="559" priority="275"/>
    <cfRule type="duplicateValues" dxfId="558" priority="279"/>
    <cfRule type="duplicateValues" dxfId="557" priority="283"/>
    <cfRule type="duplicateValues" dxfId="556" priority="287"/>
    <cfRule type="duplicateValues" dxfId="555" priority="291"/>
    <cfRule type="duplicateValues" dxfId="554" priority="295"/>
    <cfRule type="duplicateValues" dxfId="553" priority="299"/>
    <cfRule type="duplicateValues" dxfId="552" priority="303"/>
    <cfRule type="duplicateValues" dxfId="551" priority="307"/>
    <cfRule type="duplicateValues" dxfId="550" priority="311"/>
    <cfRule type="duplicateValues" dxfId="549" priority="315"/>
    <cfRule type="duplicateValues" dxfId="548" priority="319"/>
    <cfRule type="duplicateValues" dxfId="547" priority="323"/>
    <cfRule type="duplicateValues" dxfId="546" priority="327"/>
    <cfRule type="duplicateValues" dxfId="545" priority="331"/>
    <cfRule type="duplicateValues" dxfId="544" priority="335"/>
  </conditionalFormatting>
  <conditionalFormatting sqref="B55">
    <cfRule type="duplicateValues" dxfId="543" priority="226"/>
    <cfRule type="duplicateValues" dxfId="542" priority="230"/>
    <cfRule type="duplicateValues" dxfId="541" priority="234"/>
    <cfRule type="duplicateValues" dxfId="540" priority="238"/>
    <cfRule type="duplicateValues" dxfId="539" priority="242"/>
    <cfRule type="duplicateValues" dxfId="538" priority="246"/>
    <cfRule type="duplicateValues" dxfId="537" priority="250"/>
    <cfRule type="duplicateValues" dxfId="536" priority="254"/>
    <cfRule type="duplicateValues" dxfId="535" priority="258"/>
    <cfRule type="duplicateValues" dxfId="534" priority="262"/>
    <cfRule type="duplicateValues" dxfId="533" priority="266"/>
    <cfRule type="duplicateValues" dxfId="532" priority="270"/>
    <cfRule type="duplicateValues" dxfId="531" priority="274"/>
    <cfRule type="duplicateValues" dxfId="530" priority="278"/>
    <cfRule type="duplicateValues" dxfId="529" priority="282"/>
    <cfRule type="duplicateValues" dxfId="528" priority="286"/>
    <cfRule type="duplicateValues" dxfId="527" priority="290"/>
    <cfRule type="duplicateValues" dxfId="526" priority="294"/>
    <cfRule type="duplicateValues" dxfId="525" priority="298"/>
    <cfRule type="duplicateValues" dxfId="524" priority="302"/>
    <cfRule type="duplicateValues" dxfId="523" priority="306"/>
    <cfRule type="duplicateValues" dxfId="522" priority="310"/>
    <cfRule type="duplicateValues" dxfId="521" priority="314"/>
    <cfRule type="duplicateValues" dxfId="520" priority="318"/>
    <cfRule type="duplicateValues" dxfId="519" priority="322"/>
    <cfRule type="duplicateValues" dxfId="518" priority="326"/>
    <cfRule type="duplicateValues" dxfId="517" priority="330"/>
    <cfRule type="duplicateValues" dxfId="516" priority="334"/>
  </conditionalFormatting>
  <conditionalFormatting sqref="B56">
    <cfRule type="duplicateValues" dxfId="515" priority="9"/>
    <cfRule type="duplicateValues" dxfId="514" priority="17"/>
    <cfRule type="duplicateValues" dxfId="513" priority="25"/>
    <cfRule type="duplicateValues" dxfId="512" priority="33"/>
    <cfRule type="duplicateValues" dxfId="511" priority="41"/>
    <cfRule type="duplicateValues" dxfId="510" priority="49"/>
    <cfRule type="duplicateValues" dxfId="509" priority="57"/>
    <cfRule type="duplicateValues" dxfId="508" priority="65"/>
    <cfRule type="duplicateValues" dxfId="507" priority="73"/>
    <cfRule type="duplicateValues" dxfId="506" priority="81"/>
    <cfRule type="duplicateValues" dxfId="505" priority="89"/>
    <cfRule type="duplicateValues" dxfId="504" priority="97"/>
    <cfRule type="duplicateValues" dxfId="503" priority="105"/>
    <cfRule type="duplicateValues" dxfId="502" priority="113"/>
    <cfRule type="duplicateValues" dxfId="501" priority="121"/>
    <cfRule type="duplicateValues" dxfId="500" priority="129"/>
    <cfRule type="duplicateValues" dxfId="499" priority="137"/>
    <cfRule type="duplicateValues" dxfId="498" priority="145"/>
    <cfRule type="duplicateValues" dxfId="497" priority="153"/>
    <cfRule type="duplicateValues" dxfId="496" priority="161"/>
    <cfRule type="duplicateValues" dxfId="495" priority="169"/>
    <cfRule type="duplicateValues" dxfId="494" priority="177"/>
    <cfRule type="duplicateValues" dxfId="493" priority="185"/>
    <cfRule type="duplicateValues" dxfId="492" priority="193"/>
    <cfRule type="duplicateValues" dxfId="491" priority="201"/>
    <cfRule type="duplicateValues" dxfId="490" priority="209"/>
    <cfRule type="duplicateValues" dxfId="489" priority="217"/>
    <cfRule type="duplicateValues" dxfId="488" priority="225"/>
  </conditionalFormatting>
  <conditionalFormatting sqref="B57">
    <cfRule type="duplicateValues" dxfId="487" priority="8"/>
    <cfRule type="duplicateValues" dxfId="486" priority="16"/>
    <cfRule type="duplicateValues" dxfId="485" priority="24"/>
    <cfRule type="duplicateValues" dxfId="484" priority="32"/>
    <cfRule type="duplicateValues" dxfId="483" priority="40"/>
    <cfRule type="duplicateValues" dxfId="482" priority="48"/>
    <cfRule type="duplicateValues" dxfId="481" priority="56"/>
    <cfRule type="duplicateValues" dxfId="480" priority="64"/>
    <cfRule type="duplicateValues" dxfId="479" priority="72"/>
    <cfRule type="duplicateValues" dxfId="478" priority="80"/>
    <cfRule type="duplicateValues" dxfId="477" priority="88"/>
    <cfRule type="duplicateValues" dxfId="476" priority="96"/>
    <cfRule type="duplicateValues" dxfId="475" priority="104"/>
    <cfRule type="duplicateValues" dxfId="474" priority="112"/>
    <cfRule type="duplicateValues" dxfId="473" priority="120"/>
    <cfRule type="duplicateValues" dxfId="472" priority="128"/>
    <cfRule type="duplicateValues" dxfId="471" priority="136"/>
    <cfRule type="duplicateValues" dxfId="470" priority="144"/>
    <cfRule type="duplicateValues" dxfId="469" priority="152"/>
    <cfRule type="duplicateValues" dxfId="468" priority="160"/>
    <cfRule type="duplicateValues" dxfId="467" priority="168"/>
    <cfRule type="duplicateValues" dxfId="466" priority="176"/>
    <cfRule type="duplicateValues" dxfId="465" priority="184"/>
    <cfRule type="duplicateValues" dxfId="464" priority="192"/>
    <cfRule type="duplicateValues" dxfId="463" priority="200"/>
    <cfRule type="duplicateValues" dxfId="462" priority="208"/>
    <cfRule type="duplicateValues" dxfId="461" priority="216"/>
    <cfRule type="duplicateValues" dxfId="460" priority="224"/>
  </conditionalFormatting>
  <conditionalFormatting sqref="B1:B1048576">
    <cfRule type="duplicateValues" dxfId="459" priority="1"/>
  </conditionalFormatting>
  <conditionalFormatting sqref="B1:B51 B58:B1048576">
    <cfRule type="duplicateValues" dxfId="458" priority="338"/>
  </conditionalFormatting>
  <conditionalFormatting sqref="B1:B49 B58:B1048576">
    <cfRule type="duplicateValues" dxfId="457" priority="393"/>
  </conditionalFormatting>
  <conditionalFormatting sqref="B1:B14 B58:B1048576">
    <cfRule type="duplicateValues" dxfId="456" priority="1720"/>
    <cfRule type="duplicateValues" dxfId="455" priority="1746"/>
    <cfRule type="duplicateValues" dxfId="454" priority="1747"/>
    <cfRule type="duplicateValues" dxfId="453" priority="2606"/>
    <cfRule type="duplicateValues" dxfId="452" priority="2607"/>
    <cfRule type="duplicateValues" dxfId="451" priority="2608"/>
    <cfRule type="duplicateValues" dxfId="450" priority="2609"/>
    <cfRule type="duplicateValues" dxfId="449" priority="2610"/>
    <cfRule type="duplicateValues" dxfId="448" priority="2611"/>
    <cfRule type="duplicateValues" dxfId="447" priority="2612"/>
    <cfRule type="duplicateValues" dxfId="446" priority="2613"/>
    <cfRule type="duplicateValues" dxfId="445" priority="2614"/>
    <cfRule type="duplicateValues" dxfId="444" priority="3487"/>
    <cfRule type="duplicateValues" dxfId="443" priority="3686"/>
    <cfRule type="duplicateValues" dxfId="442" priority="3703"/>
    <cfRule type="duplicateValues" dxfId="441" priority="4021"/>
    <cfRule type="duplicateValues" dxfId="440" priority="4334"/>
    <cfRule type="duplicateValues" dxfId="439" priority="4360"/>
    <cfRule type="duplicateValues" dxfId="438" priority="4682"/>
    <cfRule type="duplicateValues" dxfId="437" priority="4683"/>
    <cfRule type="duplicateValues" dxfId="436" priority="4684"/>
    <cfRule type="duplicateValues" dxfId="435" priority="4763"/>
    <cfRule type="duplicateValues" dxfId="434" priority="4764"/>
    <cfRule type="duplicateValues" dxfId="433" priority="4765"/>
    <cfRule type="duplicateValues" dxfId="432" priority="4766"/>
    <cfRule type="duplicateValues" dxfId="431" priority="4787"/>
  </conditionalFormatting>
  <conditionalFormatting sqref="B1:B9 B58:B1048576">
    <cfRule type="duplicateValues" dxfId="430" priority="5016"/>
    <cfRule type="duplicateValues" dxfId="429" priority="5017"/>
    <cfRule type="duplicateValues" dxfId="428" priority="5035"/>
  </conditionalFormatting>
  <conditionalFormatting sqref="B1:B7 B58:B1048576">
    <cfRule type="duplicateValues" dxfId="427" priority="5569"/>
    <cfRule type="duplicateValues" dxfId="426" priority="5573"/>
  </conditionalFormatting>
  <conditionalFormatting sqref="B1:B12 B58:B1048576">
    <cfRule type="duplicateValues" dxfId="425" priority="4875"/>
  </conditionalFormatting>
  <printOptions horizontalCentered="1"/>
  <pageMargins left="0.31496062992126" right="0.27559055118110198" top="0.31496062992126" bottom="0.31496062992126" header="0.31496062992126" footer="0.31496062992126"/>
  <pageSetup paperSize="9" scale="76" fitToHeight="0" orientation="landscape" r:id="rId1"/>
  <headerFooter>
    <oddFooter>&amp;C第 &amp;P 页，共 &amp;N 页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5"/>
  <sheetViews>
    <sheetView view="pageBreakPreview" topLeftCell="A14" zoomScale="85" zoomScaleNormal="70" workbookViewId="0">
      <selection activeCell="P25" sqref="P25"/>
    </sheetView>
  </sheetViews>
  <sheetFormatPr defaultColWidth="8.75" defaultRowHeight="13.5"/>
  <cols>
    <col min="1" max="1" width="8.75" style="28"/>
    <col min="2" max="3" width="11.75" style="28" customWidth="1"/>
    <col min="4" max="4" width="11.5" style="28" customWidth="1"/>
    <col min="5" max="15" width="8.75" style="28"/>
    <col min="16" max="16" width="16.125" style="28" customWidth="1"/>
    <col min="17" max="17" width="11.25" style="28" customWidth="1"/>
    <col min="18" max="16384" width="8.75" style="28"/>
  </cols>
  <sheetData>
    <row r="2" spans="1:16" s="23" customFormat="1" ht="17.25" customHeight="1">
      <c r="A2" s="119" t="s">
        <v>190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1"/>
    </row>
    <row r="3" spans="1:16" s="23" customFormat="1" ht="17.25" customHeight="1">
      <c r="A3" s="122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4"/>
    </row>
    <row r="4" spans="1:16" s="23" customFormat="1" ht="17.25" customHeight="1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4"/>
    </row>
    <row r="5" spans="1:16" s="23" customFormat="1" ht="20.100000000000001" customHeight="1">
      <c r="A5" s="125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7"/>
    </row>
    <row r="6" spans="1:16" s="24" customFormat="1" ht="15" customHeight="1">
      <c r="A6" s="113" t="s">
        <v>36</v>
      </c>
      <c r="B6" s="114" t="s">
        <v>37</v>
      </c>
      <c r="C6" s="114" t="s">
        <v>38</v>
      </c>
      <c r="D6" s="115" t="s">
        <v>39</v>
      </c>
      <c r="E6" s="115" t="s">
        <v>40</v>
      </c>
      <c r="F6" s="115" t="s">
        <v>41</v>
      </c>
      <c r="G6" s="115" t="s">
        <v>42</v>
      </c>
      <c r="H6" s="116" t="s">
        <v>43</v>
      </c>
      <c r="I6" s="116" t="s">
        <v>44</v>
      </c>
      <c r="J6" s="115" t="s">
        <v>45</v>
      </c>
      <c r="K6" s="117" t="s">
        <v>46</v>
      </c>
      <c r="L6" s="117" t="s">
        <v>47</v>
      </c>
      <c r="M6" s="117" t="s">
        <v>48</v>
      </c>
      <c r="N6" s="118" t="s">
        <v>49</v>
      </c>
      <c r="O6" s="118" t="s">
        <v>50</v>
      </c>
      <c r="P6" s="118" t="s">
        <v>14</v>
      </c>
    </row>
    <row r="7" spans="1:16" s="25" customFormat="1" ht="15" customHeight="1">
      <c r="A7" s="113"/>
      <c r="B7" s="114"/>
      <c r="C7" s="114"/>
      <c r="D7" s="115"/>
      <c r="E7" s="115"/>
      <c r="F7" s="115"/>
      <c r="G7" s="115"/>
      <c r="H7" s="116"/>
      <c r="I7" s="116"/>
      <c r="J7" s="115"/>
      <c r="K7" s="117"/>
      <c r="L7" s="117"/>
      <c r="M7" s="117"/>
      <c r="N7" s="118"/>
      <c r="O7" s="118"/>
      <c r="P7" s="118"/>
    </row>
    <row r="8" spans="1:16" s="26" customFormat="1" ht="33.950000000000003" customHeight="1">
      <c r="A8" s="29">
        <f t="shared" ref="A8:A11" si="0">ROW()-7</f>
        <v>1</v>
      </c>
      <c r="B8" s="30" t="s">
        <v>191</v>
      </c>
      <c r="C8" s="30" t="s">
        <v>191</v>
      </c>
      <c r="D8" s="31" t="s">
        <v>192</v>
      </c>
      <c r="E8" s="32"/>
      <c r="F8" s="33" t="s">
        <v>53</v>
      </c>
      <c r="G8" s="34"/>
      <c r="H8" s="35" t="s">
        <v>59</v>
      </c>
      <c r="I8" s="38"/>
      <c r="J8" s="35"/>
      <c r="K8" s="50" t="s">
        <v>55</v>
      </c>
      <c r="L8" s="50"/>
      <c r="M8" s="29">
        <v>1</v>
      </c>
      <c r="N8" s="29"/>
      <c r="O8" s="51" t="s">
        <v>56</v>
      </c>
      <c r="P8" s="31" t="s">
        <v>193</v>
      </c>
    </row>
    <row r="9" spans="1:16" s="26" customFormat="1" ht="33.950000000000003" customHeight="1">
      <c r="A9" s="29">
        <f t="shared" si="0"/>
        <v>2</v>
      </c>
      <c r="B9" s="30" t="s">
        <v>194</v>
      </c>
      <c r="C9" s="30" t="s">
        <v>194</v>
      </c>
      <c r="D9" s="31" t="s">
        <v>195</v>
      </c>
      <c r="E9" s="32"/>
      <c r="F9" s="33" t="s">
        <v>53</v>
      </c>
      <c r="G9" s="34"/>
      <c r="H9" s="35" t="s">
        <v>59</v>
      </c>
      <c r="I9" s="38"/>
      <c r="J9" s="35"/>
      <c r="K9" s="50" t="s">
        <v>55</v>
      </c>
      <c r="L9" s="50"/>
      <c r="M9" s="29">
        <v>1</v>
      </c>
      <c r="N9" s="29"/>
      <c r="O9" s="51" t="s">
        <v>56</v>
      </c>
      <c r="P9" s="31" t="s">
        <v>193</v>
      </c>
    </row>
    <row r="10" spans="1:16" s="26" customFormat="1" ht="33.950000000000003" customHeight="1">
      <c r="A10" s="29">
        <f t="shared" si="0"/>
        <v>3</v>
      </c>
      <c r="B10" s="34" t="s">
        <v>196</v>
      </c>
      <c r="C10" s="34" t="s">
        <v>196</v>
      </c>
      <c r="D10" s="31" t="s">
        <v>197</v>
      </c>
      <c r="E10" s="32"/>
      <c r="F10" s="33" t="s">
        <v>53</v>
      </c>
      <c r="G10" s="34"/>
      <c r="H10" s="36" t="s">
        <v>198</v>
      </c>
      <c r="I10" s="38"/>
      <c r="J10" s="35"/>
      <c r="K10" s="50" t="s">
        <v>55</v>
      </c>
      <c r="L10" s="50"/>
      <c r="M10" s="29">
        <v>1</v>
      </c>
      <c r="N10" s="29"/>
      <c r="O10" s="51" t="s">
        <v>56</v>
      </c>
      <c r="P10" s="31" t="s">
        <v>193</v>
      </c>
    </row>
    <row r="11" spans="1:16" s="26" customFormat="1" ht="33.950000000000003" customHeight="1">
      <c r="A11" s="29">
        <f t="shared" si="0"/>
        <v>4</v>
      </c>
      <c r="B11" s="37" t="s">
        <v>199</v>
      </c>
      <c r="C11" s="34" t="s">
        <v>199</v>
      </c>
      <c r="D11" s="31" t="s">
        <v>200</v>
      </c>
      <c r="E11" s="38"/>
      <c r="F11" s="33" t="s">
        <v>53</v>
      </c>
      <c r="G11" s="35"/>
      <c r="H11" s="36" t="s">
        <v>198</v>
      </c>
      <c r="I11" s="38"/>
      <c r="J11" s="35"/>
      <c r="K11" s="50" t="s">
        <v>55</v>
      </c>
      <c r="L11" s="50"/>
      <c r="M11" s="29">
        <v>1</v>
      </c>
      <c r="N11" s="29"/>
      <c r="O11" s="51" t="s">
        <v>56</v>
      </c>
      <c r="P11" s="31" t="s">
        <v>193</v>
      </c>
    </row>
    <row r="12" spans="1:16" s="27" customFormat="1" ht="33.950000000000003" customHeight="1">
      <c r="A12" s="39">
        <v>11</v>
      </c>
      <c r="B12" s="40" t="s">
        <v>201</v>
      </c>
      <c r="C12" s="40" t="s">
        <v>202</v>
      </c>
      <c r="D12" s="41" t="s">
        <v>203</v>
      </c>
      <c r="E12" s="42"/>
      <c r="F12" s="43" t="s">
        <v>53</v>
      </c>
      <c r="G12" s="44"/>
      <c r="H12" s="45" t="s">
        <v>204</v>
      </c>
      <c r="I12" s="52" t="s">
        <v>205</v>
      </c>
      <c r="J12" s="45"/>
      <c r="K12" s="53" t="s">
        <v>55</v>
      </c>
      <c r="L12" s="53"/>
      <c r="M12" s="39">
        <v>1</v>
      </c>
      <c r="N12" s="39"/>
      <c r="O12" s="54" t="s">
        <v>56</v>
      </c>
      <c r="P12" s="39" t="s">
        <v>206</v>
      </c>
    </row>
    <row r="13" spans="1:16" s="27" customFormat="1" ht="33.950000000000003" customHeight="1">
      <c r="A13" s="39">
        <v>13</v>
      </c>
      <c r="B13" s="40" t="s">
        <v>207</v>
      </c>
      <c r="C13" s="40" t="s">
        <v>207</v>
      </c>
      <c r="D13" s="41" t="s">
        <v>208</v>
      </c>
      <c r="E13" s="42"/>
      <c r="F13" s="43" t="s">
        <v>53</v>
      </c>
      <c r="G13" s="44"/>
      <c r="H13" s="45" t="s">
        <v>83</v>
      </c>
      <c r="I13" s="52" t="s">
        <v>75</v>
      </c>
      <c r="J13" s="45"/>
      <c r="K13" s="53" t="s">
        <v>55</v>
      </c>
      <c r="L13" s="53"/>
      <c r="M13" s="39">
        <v>1</v>
      </c>
      <c r="N13" s="39"/>
      <c r="O13" s="54" t="s">
        <v>56</v>
      </c>
      <c r="P13" s="39" t="s">
        <v>206</v>
      </c>
    </row>
    <row r="14" spans="1:16" s="27" customFormat="1" ht="33.950000000000003" customHeight="1">
      <c r="A14" s="39">
        <v>17</v>
      </c>
      <c r="B14" s="40" t="s">
        <v>209</v>
      </c>
      <c r="C14" s="40" t="s">
        <v>209</v>
      </c>
      <c r="D14" s="41" t="s">
        <v>210</v>
      </c>
      <c r="E14" s="42"/>
      <c r="F14" s="43" t="s">
        <v>53</v>
      </c>
      <c r="G14" s="44"/>
      <c r="H14" s="45" t="s">
        <v>204</v>
      </c>
      <c r="I14" s="52" t="s">
        <v>107</v>
      </c>
      <c r="J14" s="45"/>
      <c r="K14" s="53" t="s">
        <v>55</v>
      </c>
      <c r="L14" s="53"/>
      <c r="M14" s="39">
        <v>1</v>
      </c>
      <c r="N14" s="39"/>
      <c r="O14" s="54" t="s">
        <v>56</v>
      </c>
      <c r="P14" s="39" t="s">
        <v>206</v>
      </c>
    </row>
    <row r="15" spans="1:16" s="27" customFormat="1" ht="33.950000000000003" customHeight="1">
      <c r="A15" s="39">
        <v>50</v>
      </c>
      <c r="B15" s="40" t="s">
        <v>211</v>
      </c>
      <c r="C15" s="40" t="s">
        <v>212</v>
      </c>
      <c r="D15" s="41" t="s">
        <v>210</v>
      </c>
      <c r="E15" s="42"/>
      <c r="F15" s="43" t="s">
        <v>53</v>
      </c>
      <c r="G15" s="44"/>
      <c r="H15" s="45" t="s">
        <v>204</v>
      </c>
      <c r="I15" s="52" t="s">
        <v>213</v>
      </c>
      <c r="J15" s="45"/>
      <c r="K15" s="53" t="s">
        <v>55</v>
      </c>
      <c r="L15" s="53"/>
      <c r="M15" s="39">
        <v>1</v>
      </c>
      <c r="N15" s="39"/>
      <c r="O15" s="54" t="s">
        <v>56</v>
      </c>
      <c r="P15" s="39" t="s">
        <v>206</v>
      </c>
    </row>
    <row r="16" spans="1:16" s="27" customFormat="1" ht="33.950000000000003" customHeight="1">
      <c r="A16" s="39">
        <v>54</v>
      </c>
      <c r="B16" s="40" t="s">
        <v>214</v>
      </c>
      <c r="C16" s="40" t="s">
        <v>214</v>
      </c>
      <c r="D16" s="41" t="s">
        <v>89</v>
      </c>
      <c r="E16" s="42"/>
      <c r="F16" s="43" t="s">
        <v>53</v>
      </c>
      <c r="G16" s="44"/>
      <c r="H16" s="45" t="s">
        <v>90</v>
      </c>
      <c r="I16" s="52" t="s">
        <v>94</v>
      </c>
      <c r="J16" s="45"/>
      <c r="K16" s="53" t="s">
        <v>55</v>
      </c>
      <c r="L16" s="53"/>
      <c r="M16" s="39">
        <v>1</v>
      </c>
      <c r="N16" s="39"/>
      <c r="O16" s="54" t="s">
        <v>56</v>
      </c>
      <c r="P16" s="39" t="s">
        <v>206</v>
      </c>
    </row>
    <row r="17" spans="1:16" s="27" customFormat="1" ht="33.950000000000003" customHeight="1">
      <c r="A17" s="39">
        <v>9</v>
      </c>
      <c r="B17" s="40" t="s">
        <v>215</v>
      </c>
      <c r="C17" s="46" t="s">
        <v>215</v>
      </c>
      <c r="D17" s="41" t="s">
        <v>216</v>
      </c>
      <c r="E17" s="42"/>
      <c r="F17" s="43" t="s">
        <v>53</v>
      </c>
      <c r="G17" s="44"/>
      <c r="H17" s="45" t="s">
        <v>116</v>
      </c>
      <c r="I17" s="52" t="s">
        <v>217</v>
      </c>
      <c r="J17" s="45"/>
      <c r="K17" s="53" t="s">
        <v>55</v>
      </c>
      <c r="L17" s="53"/>
      <c r="M17" s="39">
        <v>1</v>
      </c>
      <c r="N17" s="39"/>
      <c r="O17" s="54" t="s">
        <v>56</v>
      </c>
      <c r="P17" s="39" t="s">
        <v>218</v>
      </c>
    </row>
    <row r="18" spans="1:16" s="27" customFormat="1" ht="33.950000000000003" customHeight="1">
      <c r="A18" s="39">
        <v>12</v>
      </c>
      <c r="B18" s="40" t="s">
        <v>219</v>
      </c>
      <c r="C18" s="46" t="s">
        <v>219</v>
      </c>
      <c r="D18" s="41" t="s">
        <v>220</v>
      </c>
      <c r="E18" s="42"/>
      <c r="F18" s="43" t="s">
        <v>53</v>
      </c>
      <c r="G18" s="44"/>
      <c r="H18" s="45" t="s">
        <v>116</v>
      </c>
      <c r="I18" s="52" t="s">
        <v>221</v>
      </c>
      <c r="J18" s="45"/>
      <c r="K18" s="53" t="s">
        <v>55</v>
      </c>
      <c r="L18" s="53"/>
      <c r="M18" s="39">
        <v>1</v>
      </c>
      <c r="N18" s="39"/>
      <c r="O18" s="54" t="s">
        <v>56</v>
      </c>
      <c r="P18" s="39" t="s">
        <v>218</v>
      </c>
    </row>
    <row r="19" spans="1:16" s="27" customFormat="1" ht="33.950000000000003" customHeight="1">
      <c r="A19" s="39">
        <v>13</v>
      </c>
      <c r="B19" s="40" t="s">
        <v>222</v>
      </c>
      <c r="C19" s="46" t="s">
        <v>222</v>
      </c>
      <c r="D19" s="41" t="s">
        <v>223</v>
      </c>
      <c r="E19" s="42"/>
      <c r="F19" s="43" t="s">
        <v>53</v>
      </c>
      <c r="G19" s="44"/>
      <c r="H19" s="45" t="s">
        <v>116</v>
      </c>
      <c r="I19" s="52" t="s">
        <v>221</v>
      </c>
      <c r="J19" s="45"/>
      <c r="K19" s="53" t="s">
        <v>55</v>
      </c>
      <c r="L19" s="53"/>
      <c r="M19" s="39">
        <v>1</v>
      </c>
      <c r="N19" s="39"/>
      <c r="O19" s="54" t="s">
        <v>56</v>
      </c>
      <c r="P19" s="39" t="s">
        <v>218</v>
      </c>
    </row>
    <row r="20" spans="1:16" s="27" customFormat="1" ht="33.950000000000003" customHeight="1">
      <c r="A20" s="39">
        <v>14</v>
      </c>
      <c r="B20" s="40" t="s">
        <v>224</v>
      </c>
      <c r="C20" s="46" t="s">
        <v>224</v>
      </c>
      <c r="D20" s="41" t="s">
        <v>225</v>
      </c>
      <c r="E20" s="42"/>
      <c r="F20" s="43" t="s">
        <v>53</v>
      </c>
      <c r="G20" s="44"/>
      <c r="H20" s="45" t="s">
        <v>116</v>
      </c>
      <c r="I20" s="52" t="s">
        <v>221</v>
      </c>
      <c r="J20" s="45"/>
      <c r="K20" s="53" t="s">
        <v>55</v>
      </c>
      <c r="L20" s="53"/>
      <c r="M20" s="39">
        <v>1</v>
      </c>
      <c r="N20" s="39"/>
      <c r="O20" s="54" t="s">
        <v>56</v>
      </c>
      <c r="P20" s="39" t="s">
        <v>218</v>
      </c>
    </row>
    <row r="21" spans="1:16" s="27" customFormat="1" ht="33.950000000000003" customHeight="1">
      <c r="A21" s="39">
        <v>36</v>
      </c>
      <c r="B21" s="40" t="s">
        <v>226</v>
      </c>
      <c r="C21" s="46" t="s">
        <v>226</v>
      </c>
      <c r="D21" s="41" t="s">
        <v>227</v>
      </c>
      <c r="E21" s="42"/>
      <c r="F21" s="43" t="s">
        <v>53</v>
      </c>
      <c r="G21" s="44"/>
      <c r="H21" s="45" t="s">
        <v>142</v>
      </c>
      <c r="I21" s="52" t="s">
        <v>228</v>
      </c>
      <c r="J21" s="45"/>
      <c r="K21" s="53" t="s">
        <v>55</v>
      </c>
      <c r="L21" s="53"/>
      <c r="M21" s="39">
        <v>1</v>
      </c>
      <c r="N21" s="39"/>
      <c r="O21" s="54" t="s">
        <v>56</v>
      </c>
      <c r="P21" s="39" t="s">
        <v>218</v>
      </c>
    </row>
    <row r="22" spans="1:16" s="27" customFormat="1" ht="33.950000000000003" customHeight="1">
      <c r="A22" s="39">
        <v>37</v>
      </c>
      <c r="B22" s="40" t="s">
        <v>229</v>
      </c>
      <c r="C22" s="46" t="s">
        <v>229</v>
      </c>
      <c r="D22" s="41" t="s">
        <v>227</v>
      </c>
      <c r="E22" s="42"/>
      <c r="F22" s="43" t="s">
        <v>53</v>
      </c>
      <c r="G22" s="44"/>
      <c r="H22" s="45" t="s">
        <v>142</v>
      </c>
      <c r="I22" s="52" t="s">
        <v>228</v>
      </c>
      <c r="J22" s="45"/>
      <c r="K22" s="53" t="s">
        <v>55</v>
      </c>
      <c r="L22" s="53"/>
      <c r="M22" s="39">
        <v>1</v>
      </c>
      <c r="N22" s="39"/>
      <c r="O22" s="54" t="s">
        <v>56</v>
      </c>
      <c r="P22" s="39" t="s">
        <v>218</v>
      </c>
    </row>
    <row r="23" spans="1:16" s="27" customFormat="1" ht="33.950000000000003" customHeight="1">
      <c r="A23" s="39">
        <v>38</v>
      </c>
      <c r="B23" s="40" t="s">
        <v>230</v>
      </c>
      <c r="C23" s="46" t="s">
        <v>230</v>
      </c>
      <c r="D23" s="41" t="s">
        <v>227</v>
      </c>
      <c r="E23" s="42"/>
      <c r="F23" s="43" t="s">
        <v>53</v>
      </c>
      <c r="G23" s="44"/>
      <c r="H23" s="45" t="s">
        <v>142</v>
      </c>
      <c r="I23" s="52" t="s">
        <v>231</v>
      </c>
      <c r="J23" s="45"/>
      <c r="K23" s="53" t="s">
        <v>55</v>
      </c>
      <c r="L23" s="53"/>
      <c r="M23" s="39">
        <v>1</v>
      </c>
      <c r="N23" s="39"/>
      <c r="O23" s="54" t="s">
        <v>56</v>
      </c>
      <c r="P23" s="39" t="s">
        <v>218</v>
      </c>
    </row>
    <row r="24" spans="1:16" s="27" customFormat="1" ht="33.950000000000003" customHeight="1">
      <c r="A24" s="39">
        <v>39</v>
      </c>
      <c r="B24" s="40" t="s">
        <v>232</v>
      </c>
      <c r="C24" s="46" t="s">
        <v>232</v>
      </c>
      <c r="D24" s="41" t="s">
        <v>233</v>
      </c>
      <c r="E24" s="42"/>
      <c r="F24" s="43" t="s">
        <v>53</v>
      </c>
      <c r="G24" s="44"/>
      <c r="H24" s="45" t="s">
        <v>142</v>
      </c>
      <c r="I24" s="52"/>
      <c r="J24" s="45"/>
      <c r="K24" s="53" t="s">
        <v>55</v>
      </c>
      <c r="L24" s="53"/>
      <c r="M24" s="39">
        <v>1</v>
      </c>
      <c r="N24" s="39"/>
      <c r="O24" s="54" t="s">
        <v>56</v>
      </c>
      <c r="P24" s="39" t="s">
        <v>218</v>
      </c>
    </row>
    <row r="25" spans="1:16" s="26" customFormat="1" ht="33.950000000000003" customHeight="1">
      <c r="A25" s="29">
        <f>ROW()-7</f>
        <v>18</v>
      </c>
      <c r="B25" s="30" t="s">
        <v>234</v>
      </c>
      <c r="C25" s="30" t="s">
        <v>234</v>
      </c>
      <c r="D25" s="47" t="s">
        <v>235</v>
      </c>
      <c r="E25" s="48"/>
      <c r="F25" s="33" t="s">
        <v>53</v>
      </c>
      <c r="G25" s="49"/>
      <c r="H25" s="35" t="s">
        <v>142</v>
      </c>
      <c r="I25" s="55" t="s">
        <v>117</v>
      </c>
      <c r="J25" s="35"/>
      <c r="K25" s="56" t="s">
        <v>118</v>
      </c>
      <c r="L25" s="50"/>
      <c r="M25" s="29">
        <v>1</v>
      </c>
      <c r="N25" s="29"/>
      <c r="O25" s="51" t="s">
        <v>56</v>
      </c>
      <c r="P25" s="39" t="s">
        <v>236</v>
      </c>
    </row>
  </sheetData>
  <autoFilter ref="A7:Q24"/>
  <mergeCells count="17">
    <mergeCell ref="P6:P7"/>
    <mergeCell ref="A2:P5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A6:A7"/>
    <mergeCell ref="B6:B7"/>
    <mergeCell ref="C6:C7"/>
    <mergeCell ref="D6:D7"/>
    <mergeCell ref="E6:E7"/>
  </mergeCells>
  <phoneticPr fontId="32" type="noConversion"/>
  <conditionalFormatting sqref="A2">
    <cfRule type="duplicateValues" dxfId="424" priority="1027"/>
    <cfRule type="duplicateValues" dxfId="423" priority="1028"/>
    <cfRule type="duplicateValues" dxfId="422" priority="1029"/>
    <cfRule type="duplicateValues" dxfId="421" priority="1030"/>
    <cfRule type="duplicateValues" dxfId="420" priority="1031"/>
    <cfRule type="duplicateValues" dxfId="419" priority="1032"/>
  </conditionalFormatting>
  <conditionalFormatting sqref="B8">
    <cfRule type="cellIs" dxfId="418" priority="410" operator="equal">
      <formula>"重汽出口3.0"</formula>
    </cfRule>
  </conditionalFormatting>
  <conditionalFormatting sqref="B9">
    <cfRule type="cellIs" dxfId="417" priority="409" operator="equal">
      <formula>"重汽出口3.0"</formula>
    </cfRule>
  </conditionalFormatting>
  <conditionalFormatting sqref="B10">
    <cfRule type="cellIs" dxfId="416" priority="408" operator="equal">
      <formula>"重汽出口3.0"</formula>
    </cfRule>
  </conditionalFormatting>
  <conditionalFormatting sqref="B11">
    <cfRule type="duplicateValues" dxfId="415" priority="401"/>
    <cfRule type="duplicateValues" dxfId="414" priority="402"/>
    <cfRule type="duplicateValues" dxfId="413" priority="403"/>
    <cfRule type="cellIs" dxfId="412" priority="404" operator="equal">
      <formula>"重汽出口3.0"</formula>
    </cfRule>
  </conditionalFormatting>
  <conditionalFormatting sqref="B12">
    <cfRule type="duplicateValues" dxfId="411" priority="248"/>
    <cfRule type="duplicateValues" dxfId="410" priority="253"/>
    <cfRule type="duplicateValues" dxfId="409" priority="258"/>
    <cfRule type="duplicateValues" dxfId="408" priority="263"/>
    <cfRule type="duplicateValues" dxfId="407" priority="268"/>
    <cfRule type="duplicateValues" dxfId="406" priority="273"/>
    <cfRule type="duplicateValues" dxfId="405" priority="278"/>
    <cfRule type="duplicateValues" dxfId="404" priority="283"/>
    <cfRule type="duplicateValues" dxfId="403" priority="288"/>
    <cfRule type="duplicateValues" dxfId="402" priority="293"/>
    <cfRule type="duplicateValues" dxfId="401" priority="298"/>
    <cfRule type="duplicateValues" dxfId="400" priority="303"/>
    <cfRule type="duplicateValues" dxfId="399" priority="308"/>
    <cfRule type="duplicateValues" dxfId="398" priority="313"/>
    <cfRule type="duplicateValues" dxfId="397" priority="318"/>
    <cfRule type="duplicateValues" dxfId="396" priority="323"/>
    <cfRule type="duplicateValues" dxfId="395" priority="328"/>
    <cfRule type="duplicateValues" dxfId="394" priority="333"/>
    <cfRule type="duplicateValues" dxfId="393" priority="338"/>
    <cfRule type="duplicateValues" dxfId="392" priority="343"/>
    <cfRule type="duplicateValues" dxfId="391" priority="348"/>
    <cfRule type="duplicateValues" dxfId="390" priority="353"/>
    <cfRule type="duplicateValues" dxfId="389" priority="358"/>
    <cfRule type="duplicateValues" dxfId="388" priority="363"/>
    <cfRule type="duplicateValues" dxfId="387" priority="368"/>
    <cfRule type="duplicateValues" dxfId="386" priority="373"/>
  </conditionalFormatting>
  <conditionalFormatting sqref="B13">
    <cfRule type="duplicateValues" dxfId="385" priority="247"/>
    <cfRule type="duplicateValues" dxfId="384" priority="252"/>
    <cfRule type="duplicateValues" dxfId="383" priority="257"/>
    <cfRule type="duplicateValues" dxfId="382" priority="262"/>
    <cfRule type="duplicateValues" dxfId="381" priority="267"/>
    <cfRule type="duplicateValues" dxfId="380" priority="272"/>
    <cfRule type="duplicateValues" dxfId="379" priority="277"/>
    <cfRule type="duplicateValues" dxfId="378" priority="282"/>
    <cfRule type="duplicateValues" dxfId="377" priority="287"/>
    <cfRule type="duplicateValues" dxfId="376" priority="292"/>
    <cfRule type="duplicateValues" dxfId="375" priority="297"/>
    <cfRule type="duplicateValues" dxfId="374" priority="302"/>
    <cfRule type="duplicateValues" dxfId="373" priority="307"/>
    <cfRule type="duplicateValues" dxfId="372" priority="312"/>
    <cfRule type="duplicateValues" dxfId="371" priority="317"/>
    <cfRule type="duplicateValues" dxfId="370" priority="322"/>
    <cfRule type="duplicateValues" dxfId="369" priority="327"/>
    <cfRule type="duplicateValues" dxfId="368" priority="332"/>
    <cfRule type="duplicateValues" dxfId="367" priority="337"/>
    <cfRule type="duplicateValues" dxfId="366" priority="342"/>
    <cfRule type="duplicateValues" dxfId="365" priority="347"/>
    <cfRule type="duplicateValues" dxfId="364" priority="352"/>
    <cfRule type="duplicateValues" dxfId="363" priority="357"/>
    <cfRule type="duplicateValues" dxfId="362" priority="362"/>
    <cfRule type="duplicateValues" dxfId="361" priority="367"/>
    <cfRule type="duplicateValues" dxfId="360" priority="372"/>
  </conditionalFormatting>
  <conditionalFormatting sqref="B14">
    <cfRule type="duplicateValues" dxfId="359" priority="246"/>
    <cfRule type="duplicateValues" dxfId="358" priority="251"/>
    <cfRule type="duplicateValues" dxfId="357" priority="256"/>
    <cfRule type="duplicateValues" dxfId="356" priority="261"/>
    <cfRule type="duplicateValues" dxfId="355" priority="266"/>
    <cfRule type="duplicateValues" dxfId="354" priority="271"/>
    <cfRule type="duplicateValues" dxfId="353" priority="276"/>
    <cfRule type="duplicateValues" dxfId="352" priority="281"/>
    <cfRule type="duplicateValues" dxfId="351" priority="286"/>
    <cfRule type="duplicateValues" dxfId="350" priority="291"/>
    <cfRule type="duplicateValues" dxfId="349" priority="296"/>
    <cfRule type="duplicateValues" dxfId="348" priority="301"/>
    <cfRule type="duplicateValues" dxfId="347" priority="306"/>
    <cfRule type="duplicateValues" dxfId="346" priority="311"/>
    <cfRule type="duplicateValues" dxfId="345" priority="316"/>
    <cfRule type="duplicateValues" dxfId="344" priority="321"/>
    <cfRule type="duplicateValues" dxfId="343" priority="326"/>
    <cfRule type="duplicateValues" dxfId="342" priority="331"/>
    <cfRule type="duplicateValues" dxfId="341" priority="336"/>
    <cfRule type="duplicateValues" dxfId="340" priority="341"/>
    <cfRule type="duplicateValues" dxfId="339" priority="346"/>
    <cfRule type="duplicateValues" dxfId="338" priority="351"/>
    <cfRule type="duplicateValues" dxfId="337" priority="356"/>
    <cfRule type="duplicateValues" dxfId="336" priority="361"/>
    <cfRule type="duplicateValues" dxfId="335" priority="366"/>
    <cfRule type="duplicateValues" dxfId="334" priority="371"/>
  </conditionalFormatting>
  <conditionalFormatting sqref="B15">
    <cfRule type="duplicateValues" dxfId="333" priority="245"/>
    <cfRule type="duplicateValues" dxfId="332" priority="250"/>
    <cfRule type="duplicateValues" dxfId="331" priority="255"/>
    <cfRule type="duplicateValues" dxfId="330" priority="260"/>
    <cfRule type="duplicateValues" dxfId="329" priority="265"/>
    <cfRule type="duplicateValues" dxfId="328" priority="270"/>
    <cfRule type="duplicateValues" dxfId="327" priority="275"/>
    <cfRule type="duplicateValues" dxfId="326" priority="280"/>
    <cfRule type="duplicateValues" dxfId="325" priority="285"/>
    <cfRule type="duplicateValues" dxfId="324" priority="290"/>
    <cfRule type="duplicateValues" dxfId="323" priority="295"/>
    <cfRule type="duplicateValues" dxfId="322" priority="300"/>
    <cfRule type="duplicateValues" dxfId="321" priority="305"/>
    <cfRule type="duplicateValues" dxfId="320" priority="310"/>
    <cfRule type="duplicateValues" dxfId="319" priority="315"/>
    <cfRule type="duplicateValues" dxfId="318" priority="320"/>
    <cfRule type="duplicateValues" dxfId="317" priority="325"/>
    <cfRule type="duplicateValues" dxfId="316" priority="330"/>
    <cfRule type="duplicateValues" dxfId="315" priority="335"/>
    <cfRule type="duplicateValues" dxfId="314" priority="340"/>
    <cfRule type="duplicateValues" dxfId="313" priority="345"/>
    <cfRule type="duplicateValues" dxfId="312" priority="350"/>
    <cfRule type="duplicateValues" dxfId="311" priority="355"/>
    <cfRule type="duplicateValues" dxfId="310" priority="360"/>
    <cfRule type="duplicateValues" dxfId="309" priority="365"/>
    <cfRule type="duplicateValues" dxfId="308" priority="370"/>
  </conditionalFormatting>
  <conditionalFormatting sqref="B16">
    <cfRule type="duplicateValues" dxfId="307" priority="244"/>
    <cfRule type="duplicateValues" dxfId="306" priority="249"/>
    <cfRule type="duplicateValues" dxfId="305" priority="254"/>
    <cfRule type="duplicateValues" dxfId="304" priority="259"/>
    <cfRule type="duplicateValues" dxfId="303" priority="264"/>
    <cfRule type="duplicateValues" dxfId="302" priority="269"/>
    <cfRule type="duplicateValues" dxfId="301" priority="274"/>
    <cfRule type="duplicateValues" dxfId="300" priority="279"/>
    <cfRule type="duplicateValues" dxfId="299" priority="284"/>
    <cfRule type="duplicateValues" dxfId="298" priority="289"/>
    <cfRule type="duplicateValues" dxfId="297" priority="294"/>
    <cfRule type="duplicateValues" dxfId="296" priority="299"/>
    <cfRule type="duplicateValues" dxfId="295" priority="304"/>
    <cfRule type="duplicateValues" dxfId="294" priority="309"/>
    <cfRule type="duplicateValues" dxfId="293" priority="314"/>
    <cfRule type="duplicateValues" dxfId="292" priority="319"/>
    <cfRule type="duplicateValues" dxfId="291" priority="324"/>
    <cfRule type="duplicateValues" dxfId="290" priority="329"/>
    <cfRule type="duplicateValues" dxfId="289" priority="334"/>
    <cfRule type="duplicateValues" dxfId="288" priority="339"/>
    <cfRule type="duplicateValues" dxfId="287" priority="344"/>
    <cfRule type="duplicateValues" dxfId="286" priority="349"/>
    <cfRule type="duplicateValues" dxfId="285" priority="354"/>
    <cfRule type="duplicateValues" dxfId="284" priority="359"/>
    <cfRule type="duplicateValues" dxfId="283" priority="364"/>
    <cfRule type="duplicateValues" dxfId="282" priority="369"/>
  </conditionalFormatting>
  <conditionalFormatting sqref="B17">
    <cfRule type="duplicateValues" dxfId="281" priority="40"/>
    <cfRule type="duplicateValues" dxfId="280" priority="48"/>
    <cfRule type="duplicateValues" dxfId="279" priority="56"/>
    <cfRule type="duplicateValues" dxfId="278" priority="64"/>
    <cfRule type="duplicateValues" dxfId="277" priority="72"/>
    <cfRule type="duplicateValues" dxfId="276" priority="80"/>
    <cfRule type="duplicateValues" dxfId="275" priority="88"/>
    <cfRule type="duplicateValues" dxfId="274" priority="96"/>
    <cfRule type="duplicateValues" dxfId="273" priority="104"/>
    <cfRule type="duplicateValues" dxfId="272" priority="112"/>
    <cfRule type="duplicateValues" dxfId="271" priority="120"/>
    <cfRule type="duplicateValues" dxfId="270" priority="128"/>
    <cfRule type="duplicateValues" dxfId="269" priority="136"/>
    <cfRule type="duplicateValues" dxfId="268" priority="144"/>
    <cfRule type="duplicateValues" dxfId="267" priority="152"/>
    <cfRule type="duplicateValues" dxfId="266" priority="160"/>
    <cfRule type="duplicateValues" dxfId="265" priority="168"/>
    <cfRule type="duplicateValues" dxfId="264" priority="176"/>
    <cfRule type="duplicateValues" dxfId="263" priority="184"/>
    <cfRule type="duplicateValues" dxfId="262" priority="192"/>
    <cfRule type="duplicateValues" dxfId="261" priority="200"/>
    <cfRule type="duplicateValues" dxfId="260" priority="208"/>
    <cfRule type="duplicateValues" dxfId="259" priority="216"/>
    <cfRule type="duplicateValues" dxfId="258" priority="224"/>
    <cfRule type="duplicateValues" dxfId="257" priority="232"/>
    <cfRule type="duplicateValues" dxfId="256" priority="240"/>
  </conditionalFormatting>
  <conditionalFormatting sqref="B18">
    <cfRule type="duplicateValues" dxfId="255" priority="39"/>
    <cfRule type="duplicateValues" dxfId="254" priority="47"/>
    <cfRule type="duplicateValues" dxfId="253" priority="55"/>
    <cfRule type="duplicateValues" dxfId="252" priority="63"/>
    <cfRule type="duplicateValues" dxfId="251" priority="71"/>
    <cfRule type="duplicateValues" dxfId="250" priority="79"/>
    <cfRule type="duplicateValues" dxfId="249" priority="87"/>
    <cfRule type="duplicateValues" dxfId="248" priority="95"/>
    <cfRule type="duplicateValues" dxfId="247" priority="103"/>
    <cfRule type="duplicateValues" dxfId="246" priority="111"/>
    <cfRule type="duplicateValues" dxfId="245" priority="119"/>
    <cfRule type="duplicateValues" dxfId="244" priority="127"/>
    <cfRule type="duplicateValues" dxfId="243" priority="135"/>
    <cfRule type="duplicateValues" dxfId="242" priority="143"/>
    <cfRule type="duplicateValues" dxfId="241" priority="151"/>
    <cfRule type="duplicateValues" dxfId="240" priority="159"/>
    <cfRule type="duplicateValues" dxfId="239" priority="167"/>
    <cfRule type="duplicateValues" dxfId="238" priority="175"/>
    <cfRule type="duplicateValues" dxfId="237" priority="183"/>
    <cfRule type="duplicateValues" dxfId="236" priority="191"/>
    <cfRule type="duplicateValues" dxfId="235" priority="199"/>
    <cfRule type="duplicateValues" dxfId="234" priority="207"/>
    <cfRule type="duplicateValues" dxfId="233" priority="215"/>
    <cfRule type="duplicateValues" dxfId="232" priority="223"/>
    <cfRule type="duplicateValues" dxfId="231" priority="231"/>
    <cfRule type="duplicateValues" dxfId="230" priority="239"/>
  </conditionalFormatting>
  <conditionalFormatting sqref="B19">
    <cfRule type="duplicateValues" dxfId="229" priority="38"/>
    <cfRule type="duplicateValues" dxfId="228" priority="46"/>
    <cfRule type="duplicateValues" dxfId="227" priority="54"/>
    <cfRule type="duplicateValues" dxfId="226" priority="62"/>
    <cfRule type="duplicateValues" dxfId="225" priority="70"/>
    <cfRule type="duplicateValues" dxfId="224" priority="78"/>
    <cfRule type="duplicateValues" dxfId="223" priority="86"/>
    <cfRule type="duplicateValues" dxfId="222" priority="94"/>
    <cfRule type="duplicateValues" dxfId="221" priority="102"/>
    <cfRule type="duplicateValues" dxfId="220" priority="110"/>
    <cfRule type="duplicateValues" dxfId="219" priority="118"/>
    <cfRule type="duplicateValues" dxfId="218" priority="126"/>
    <cfRule type="duplicateValues" dxfId="217" priority="134"/>
    <cfRule type="duplicateValues" dxfId="216" priority="142"/>
    <cfRule type="duplicateValues" dxfId="215" priority="150"/>
    <cfRule type="duplicateValues" dxfId="214" priority="158"/>
    <cfRule type="duplicateValues" dxfId="213" priority="166"/>
    <cfRule type="duplicateValues" dxfId="212" priority="174"/>
    <cfRule type="duplicateValues" dxfId="211" priority="182"/>
    <cfRule type="duplicateValues" dxfId="210" priority="190"/>
    <cfRule type="duplicateValues" dxfId="209" priority="198"/>
    <cfRule type="duplicateValues" dxfId="208" priority="206"/>
    <cfRule type="duplicateValues" dxfId="207" priority="214"/>
    <cfRule type="duplicateValues" dxfId="206" priority="222"/>
    <cfRule type="duplicateValues" dxfId="205" priority="230"/>
    <cfRule type="duplicateValues" dxfId="204" priority="238"/>
  </conditionalFormatting>
  <conditionalFormatting sqref="B20">
    <cfRule type="duplicateValues" dxfId="203" priority="37"/>
    <cfRule type="duplicateValues" dxfId="202" priority="45"/>
    <cfRule type="duplicateValues" dxfId="201" priority="53"/>
    <cfRule type="duplicateValues" dxfId="200" priority="61"/>
    <cfRule type="duplicateValues" dxfId="199" priority="69"/>
    <cfRule type="duplicateValues" dxfId="198" priority="77"/>
    <cfRule type="duplicateValues" dxfId="197" priority="85"/>
    <cfRule type="duplicateValues" dxfId="196" priority="93"/>
    <cfRule type="duplicateValues" dxfId="195" priority="101"/>
    <cfRule type="duplicateValues" dxfId="194" priority="109"/>
    <cfRule type="duplicateValues" dxfId="193" priority="117"/>
    <cfRule type="duplicateValues" dxfId="192" priority="125"/>
    <cfRule type="duplicateValues" dxfId="191" priority="133"/>
    <cfRule type="duplicateValues" dxfId="190" priority="141"/>
    <cfRule type="duplicateValues" dxfId="189" priority="149"/>
    <cfRule type="duplicateValues" dxfId="188" priority="157"/>
    <cfRule type="duplicateValues" dxfId="187" priority="165"/>
    <cfRule type="duplicateValues" dxfId="186" priority="173"/>
    <cfRule type="duplicateValues" dxfId="185" priority="181"/>
    <cfRule type="duplicateValues" dxfId="184" priority="189"/>
    <cfRule type="duplicateValues" dxfId="183" priority="197"/>
    <cfRule type="duplicateValues" dxfId="182" priority="205"/>
    <cfRule type="duplicateValues" dxfId="181" priority="213"/>
    <cfRule type="duplicateValues" dxfId="180" priority="221"/>
    <cfRule type="duplicateValues" dxfId="179" priority="229"/>
    <cfRule type="duplicateValues" dxfId="178" priority="237"/>
  </conditionalFormatting>
  <conditionalFormatting sqref="B21">
    <cfRule type="duplicateValues" dxfId="177" priority="36"/>
    <cfRule type="duplicateValues" dxfId="176" priority="44"/>
    <cfRule type="duplicateValues" dxfId="175" priority="52"/>
    <cfRule type="duplicateValues" dxfId="174" priority="60"/>
    <cfRule type="duplicateValues" dxfId="173" priority="68"/>
    <cfRule type="duplicateValues" dxfId="172" priority="76"/>
    <cfRule type="duplicateValues" dxfId="171" priority="84"/>
    <cfRule type="duplicateValues" dxfId="170" priority="92"/>
    <cfRule type="duplicateValues" dxfId="169" priority="100"/>
    <cfRule type="duplicateValues" dxfId="168" priority="108"/>
    <cfRule type="duplicateValues" dxfId="167" priority="116"/>
    <cfRule type="duplicateValues" dxfId="166" priority="124"/>
    <cfRule type="duplicateValues" dxfId="165" priority="132"/>
    <cfRule type="duplicateValues" dxfId="164" priority="140"/>
    <cfRule type="duplicateValues" dxfId="163" priority="148"/>
    <cfRule type="duplicateValues" dxfId="162" priority="156"/>
    <cfRule type="duplicateValues" dxfId="161" priority="164"/>
    <cfRule type="duplicateValues" dxfId="160" priority="172"/>
    <cfRule type="duplicateValues" dxfId="159" priority="180"/>
    <cfRule type="duplicateValues" dxfId="158" priority="188"/>
    <cfRule type="duplicateValues" dxfId="157" priority="196"/>
    <cfRule type="duplicateValues" dxfId="156" priority="204"/>
    <cfRule type="duplicateValues" dxfId="155" priority="212"/>
    <cfRule type="duplicateValues" dxfId="154" priority="220"/>
    <cfRule type="duplicateValues" dxfId="153" priority="228"/>
    <cfRule type="duplicateValues" dxfId="152" priority="236"/>
  </conditionalFormatting>
  <conditionalFormatting sqref="B22">
    <cfRule type="duplicateValues" dxfId="151" priority="35"/>
    <cfRule type="duplicateValues" dxfId="150" priority="43"/>
    <cfRule type="duplicateValues" dxfId="149" priority="51"/>
    <cfRule type="duplicateValues" dxfId="148" priority="59"/>
    <cfRule type="duplicateValues" dxfId="147" priority="67"/>
    <cfRule type="duplicateValues" dxfId="146" priority="75"/>
    <cfRule type="duplicateValues" dxfId="145" priority="83"/>
    <cfRule type="duplicateValues" dxfId="144" priority="91"/>
    <cfRule type="duplicateValues" dxfId="143" priority="99"/>
    <cfRule type="duplicateValues" dxfId="142" priority="107"/>
    <cfRule type="duplicateValues" dxfId="141" priority="115"/>
    <cfRule type="duplicateValues" dxfId="140" priority="123"/>
    <cfRule type="duplicateValues" dxfId="139" priority="131"/>
    <cfRule type="duplicateValues" dxfId="138" priority="139"/>
    <cfRule type="duplicateValues" dxfId="137" priority="147"/>
    <cfRule type="duplicateValues" dxfId="136" priority="155"/>
    <cfRule type="duplicateValues" dxfId="135" priority="163"/>
    <cfRule type="duplicateValues" dxfId="134" priority="171"/>
    <cfRule type="duplicateValues" dxfId="133" priority="179"/>
    <cfRule type="duplicateValues" dxfId="132" priority="187"/>
    <cfRule type="duplicateValues" dxfId="131" priority="195"/>
    <cfRule type="duplicateValues" dxfId="130" priority="203"/>
    <cfRule type="duplicateValues" dxfId="129" priority="211"/>
    <cfRule type="duplicateValues" dxfId="128" priority="219"/>
    <cfRule type="duplicateValues" dxfId="127" priority="227"/>
    <cfRule type="duplicateValues" dxfId="126" priority="235"/>
  </conditionalFormatting>
  <conditionalFormatting sqref="B23">
    <cfRule type="duplicateValues" dxfId="125" priority="34"/>
    <cfRule type="duplicateValues" dxfId="124" priority="42"/>
    <cfRule type="duplicateValues" dxfId="123" priority="50"/>
    <cfRule type="duplicateValues" dxfId="122" priority="58"/>
    <cfRule type="duplicateValues" dxfId="121" priority="66"/>
    <cfRule type="duplicateValues" dxfId="120" priority="74"/>
    <cfRule type="duplicateValues" dxfId="119" priority="82"/>
    <cfRule type="duplicateValues" dxfId="118" priority="90"/>
    <cfRule type="duplicateValues" dxfId="117" priority="98"/>
    <cfRule type="duplicateValues" dxfId="116" priority="106"/>
    <cfRule type="duplicateValues" dxfId="115" priority="114"/>
    <cfRule type="duplicateValues" dxfId="114" priority="122"/>
    <cfRule type="duplicateValues" dxfId="113" priority="130"/>
    <cfRule type="duplicateValues" dxfId="112" priority="138"/>
    <cfRule type="duplicateValues" dxfId="111" priority="146"/>
    <cfRule type="duplicateValues" dxfId="110" priority="154"/>
    <cfRule type="duplicateValues" dxfId="109" priority="162"/>
    <cfRule type="duplicateValues" dxfId="108" priority="170"/>
    <cfRule type="duplicateValues" dxfId="107" priority="178"/>
    <cfRule type="duplicateValues" dxfId="106" priority="186"/>
    <cfRule type="duplicateValues" dxfId="105" priority="194"/>
    <cfRule type="duplicateValues" dxfId="104" priority="202"/>
    <cfRule type="duplicateValues" dxfId="103" priority="210"/>
    <cfRule type="duplicateValues" dxfId="102" priority="218"/>
    <cfRule type="duplicateValues" dxfId="101" priority="226"/>
    <cfRule type="duplicateValues" dxfId="100" priority="234"/>
  </conditionalFormatting>
  <conditionalFormatting sqref="B24">
    <cfRule type="duplicateValues" dxfId="99" priority="33"/>
    <cfRule type="duplicateValues" dxfId="98" priority="41"/>
    <cfRule type="duplicateValues" dxfId="97" priority="49"/>
    <cfRule type="duplicateValues" dxfId="96" priority="57"/>
    <cfRule type="duplicateValues" dxfId="95" priority="65"/>
    <cfRule type="duplicateValues" dxfId="94" priority="73"/>
    <cfRule type="duplicateValues" dxfId="93" priority="81"/>
    <cfRule type="duplicateValues" dxfId="92" priority="89"/>
    <cfRule type="duplicateValues" dxfId="91" priority="97"/>
    <cfRule type="duplicateValues" dxfId="90" priority="105"/>
    <cfRule type="duplicateValues" dxfId="89" priority="113"/>
    <cfRule type="duplicateValues" dxfId="88" priority="121"/>
    <cfRule type="duplicateValues" dxfId="87" priority="129"/>
    <cfRule type="duplicateValues" dxfId="86" priority="137"/>
    <cfRule type="duplicateValues" dxfId="85" priority="145"/>
    <cfRule type="duplicateValues" dxfId="84" priority="153"/>
    <cfRule type="duplicateValues" dxfId="83" priority="161"/>
    <cfRule type="duplicateValues" dxfId="82" priority="169"/>
    <cfRule type="duplicateValues" dxfId="81" priority="177"/>
    <cfRule type="duplicateValues" dxfId="80" priority="185"/>
    <cfRule type="duplicateValues" dxfId="79" priority="193"/>
    <cfRule type="duplicateValues" dxfId="78" priority="201"/>
    <cfRule type="duplicateValues" dxfId="77" priority="209"/>
    <cfRule type="duplicateValues" dxfId="76" priority="217"/>
    <cfRule type="duplicateValues" dxfId="75" priority="225"/>
    <cfRule type="duplicateValues" dxfId="74" priority="233"/>
  </conditionalFormatting>
  <conditionalFormatting sqref="B25">
    <cfRule type="duplicateValues" dxfId="73" priority="1"/>
    <cfRule type="duplicateValues" dxfId="72" priority="2"/>
    <cfRule type="duplicateValues" dxfId="71" priority="3"/>
    <cfRule type="duplicateValues" dxfId="70" priority="4"/>
    <cfRule type="duplicateValues" dxfId="69" priority="5"/>
    <cfRule type="duplicateValues" dxfId="68" priority="6"/>
    <cfRule type="duplicateValues" dxfId="67" priority="7"/>
    <cfRule type="duplicateValues" dxfId="66" priority="8"/>
    <cfRule type="duplicateValues" dxfId="65" priority="9"/>
    <cfRule type="duplicateValues" dxfId="64" priority="10"/>
    <cfRule type="duplicateValues" dxfId="63" priority="11"/>
    <cfRule type="duplicateValues" dxfId="62" priority="12"/>
    <cfRule type="duplicateValues" dxfId="61" priority="13"/>
    <cfRule type="duplicateValues" dxfId="60" priority="14"/>
    <cfRule type="duplicateValues" dxfId="59" priority="15"/>
    <cfRule type="duplicateValues" dxfId="58" priority="16"/>
    <cfRule type="duplicateValues" dxfId="57" priority="17"/>
    <cfRule type="duplicateValues" dxfId="56" priority="18"/>
    <cfRule type="duplicateValues" dxfId="55" priority="19"/>
    <cfRule type="duplicateValues" dxfId="54" priority="20"/>
    <cfRule type="duplicateValues" dxfId="53" priority="21"/>
    <cfRule type="duplicateValues" dxfId="52" priority="22"/>
    <cfRule type="duplicateValues" dxfId="51" priority="23"/>
    <cfRule type="duplicateValues" dxfId="50" priority="24"/>
    <cfRule type="duplicateValues" dxfId="49" priority="25"/>
    <cfRule type="duplicateValues" dxfId="48" priority="26"/>
    <cfRule type="duplicateValues" dxfId="47" priority="27"/>
    <cfRule type="duplicateValues" dxfId="46" priority="28"/>
    <cfRule type="duplicateValues" dxfId="45" priority="29"/>
  </conditionalFormatting>
  <conditionalFormatting sqref="B6:B7">
    <cfRule type="duplicateValues" dxfId="44" priority="1070"/>
    <cfRule type="duplicateValues" dxfId="43" priority="1071"/>
  </conditionalFormatting>
  <conditionalFormatting sqref="B8:B10">
    <cfRule type="duplicateValues" dxfId="42" priority="405"/>
    <cfRule type="duplicateValues" dxfId="41" priority="406"/>
    <cfRule type="duplicateValues" dxfId="40" priority="407"/>
  </conditionalFormatting>
  <conditionalFormatting sqref="B8:B11">
    <cfRule type="duplicateValues" dxfId="39" priority="374"/>
    <cfRule type="duplicateValues" dxfId="38" priority="375"/>
    <cfRule type="duplicateValues" dxfId="37" priority="376"/>
    <cfRule type="duplicateValues" dxfId="36" priority="377"/>
    <cfRule type="duplicateValues" dxfId="35" priority="378"/>
    <cfRule type="duplicateValues" dxfId="34" priority="379"/>
    <cfRule type="duplicateValues" dxfId="33" priority="380"/>
    <cfRule type="duplicateValues" dxfId="32" priority="381"/>
    <cfRule type="duplicateValues" dxfId="31" priority="382"/>
    <cfRule type="duplicateValues" dxfId="30" priority="383"/>
    <cfRule type="duplicateValues" dxfId="29" priority="384"/>
    <cfRule type="duplicateValues" dxfId="28" priority="385"/>
    <cfRule type="duplicateValues" dxfId="27" priority="386"/>
    <cfRule type="duplicateValues" dxfId="26" priority="387"/>
    <cfRule type="duplicateValues" dxfId="25" priority="388"/>
    <cfRule type="duplicateValues" dxfId="24" priority="389"/>
    <cfRule type="duplicateValues" dxfId="23" priority="390"/>
    <cfRule type="duplicateValues" dxfId="22" priority="391"/>
    <cfRule type="duplicateValues" dxfId="21" priority="392"/>
    <cfRule type="duplicateValues" dxfId="20" priority="393"/>
    <cfRule type="duplicateValues" dxfId="19" priority="394"/>
    <cfRule type="duplicateValues" dxfId="18" priority="395"/>
    <cfRule type="duplicateValues" dxfId="17" priority="396"/>
    <cfRule type="duplicateValues" dxfId="16" priority="397"/>
    <cfRule type="duplicateValues" dxfId="15" priority="398"/>
    <cfRule type="duplicateValues" dxfId="14" priority="399"/>
    <cfRule type="duplicateValues" dxfId="13" priority="400"/>
  </conditionalFormatting>
  <conditionalFormatting sqref="C6:C7">
    <cfRule type="duplicateValues" dxfId="12" priority="1064"/>
    <cfRule type="duplicateValues" dxfId="11" priority="1065"/>
    <cfRule type="duplicateValues" dxfId="10" priority="1066"/>
    <cfRule type="duplicateValues" dxfId="9" priority="1067"/>
    <cfRule type="duplicateValues" dxfId="8" priority="1068"/>
    <cfRule type="duplicateValues" dxfId="7" priority="1069"/>
  </conditionalFormatting>
  <conditionalFormatting sqref="B12 B13 B14 B15 B16">
    <cfRule type="duplicateValues" dxfId="6" priority="241"/>
    <cfRule type="duplicateValues" dxfId="5" priority="242"/>
    <cfRule type="duplicateValues" dxfId="4" priority="243"/>
  </conditionalFormatting>
  <conditionalFormatting sqref="B17 B18:B20 B21:B24">
    <cfRule type="duplicateValues" dxfId="3" priority="30"/>
    <cfRule type="duplicateValues" dxfId="2" priority="31"/>
    <cfRule type="duplicateValues" dxfId="1" priority="32"/>
  </conditionalFormatting>
  <pageMargins left="0.75" right="0.75" top="1" bottom="1" header="0.5" footer="0.5"/>
  <pageSetup paperSize="9" scale="56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34"/>
  <sheetViews>
    <sheetView showGridLines="0" view="pageBreakPreview" topLeftCell="A4" zoomScaleNormal="100" workbookViewId="0">
      <selection activeCell="A33" sqref="A17:XFD33"/>
    </sheetView>
  </sheetViews>
  <sheetFormatPr defaultColWidth="9" defaultRowHeight="12"/>
  <cols>
    <col min="1" max="1" width="4.625" style="5" customWidth="1"/>
    <col min="2" max="3" width="10.625" style="5" customWidth="1"/>
    <col min="4" max="5" width="14.625" style="5" customWidth="1"/>
    <col min="6" max="6" width="4.625" style="5" customWidth="1"/>
    <col min="7" max="7" width="7.625" style="5" customWidth="1"/>
    <col min="8" max="8" width="6.625" style="6" customWidth="1"/>
    <col min="9" max="9" width="9.625" style="6" customWidth="1"/>
    <col min="10" max="13" width="6.625" style="5" customWidth="1"/>
    <col min="14" max="15" width="7.625" style="5" customWidth="1"/>
    <col min="16" max="16" width="8.625" style="5" customWidth="1"/>
    <col min="17" max="16346" width="8.875" style="5"/>
    <col min="16347" max="16384" width="9" style="5"/>
  </cols>
  <sheetData>
    <row r="1" spans="1:16" s="2" customFormat="1" ht="17.25" customHeight="1">
      <c r="A1" s="7"/>
      <c r="B1" s="8"/>
      <c r="C1" s="151" t="s">
        <v>25</v>
      </c>
      <c r="D1" s="152"/>
      <c r="E1" s="152"/>
      <c r="F1" s="152"/>
      <c r="G1" s="152"/>
      <c r="H1" s="152"/>
      <c r="I1" s="152"/>
      <c r="J1" s="152"/>
      <c r="K1" s="152"/>
      <c r="L1" s="128" t="s">
        <v>26</v>
      </c>
      <c r="M1" s="128"/>
      <c r="N1" s="129" t="s">
        <v>27</v>
      </c>
      <c r="O1" s="129"/>
      <c r="P1" s="130"/>
    </row>
    <row r="2" spans="1:16" s="2" customFormat="1" ht="17.25" customHeight="1">
      <c r="A2" s="9"/>
      <c r="B2" s="10"/>
      <c r="C2" s="153"/>
      <c r="D2" s="154"/>
      <c r="E2" s="154"/>
      <c r="F2" s="154"/>
      <c r="G2" s="154"/>
      <c r="H2" s="154"/>
      <c r="I2" s="154"/>
      <c r="J2" s="154"/>
      <c r="K2" s="154"/>
      <c r="L2" s="100" t="s">
        <v>28</v>
      </c>
      <c r="M2" s="100"/>
      <c r="N2" s="99" t="s">
        <v>29</v>
      </c>
      <c r="O2" s="99"/>
      <c r="P2" s="131"/>
    </row>
    <row r="3" spans="1:16" s="2" customFormat="1" ht="17.25" customHeight="1">
      <c r="A3" s="9"/>
      <c r="B3" s="10"/>
      <c r="C3" s="153"/>
      <c r="D3" s="154"/>
      <c r="E3" s="154"/>
      <c r="F3" s="154"/>
      <c r="G3" s="154"/>
      <c r="H3" s="154"/>
      <c r="I3" s="154"/>
      <c r="J3" s="154"/>
      <c r="K3" s="154"/>
      <c r="L3" s="100" t="s">
        <v>30</v>
      </c>
      <c r="M3" s="100"/>
      <c r="N3" s="100" t="s">
        <v>237</v>
      </c>
      <c r="O3" s="100"/>
      <c r="P3" s="132"/>
    </row>
    <row r="4" spans="1:16" s="2" customFormat="1" ht="20.100000000000001" customHeight="1">
      <c r="A4" s="11"/>
      <c r="B4" s="12"/>
      <c r="C4" s="153"/>
      <c r="D4" s="154"/>
      <c r="E4" s="154"/>
      <c r="F4" s="154"/>
      <c r="G4" s="154"/>
      <c r="H4" s="154"/>
      <c r="I4" s="154"/>
      <c r="J4" s="154"/>
      <c r="K4" s="154"/>
      <c r="L4" s="100" t="s">
        <v>31</v>
      </c>
      <c r="M4" s="100"/>
      <c r="N4" s="100" t="s">
        <v>32</v>
      </c>
      <c r="O4" s="100"/>
      <c r="P4" s="132"/>
    </row>
    <row r="5" spans="1:16" s="2" customFormat="1" ht="20.100000000000001" customHeight="1">
      <c r="A5" s="133" t="s">
        <v>238</v>
      </c>
      <c r="B5" s="134"/>
      <c r="C5" s="134"/>
      <c r="D5" s="134"/>
      <c r="E5" s="134"/>
      <c r="F5" s="134" t="s">
        <v>239</v>
      </c>
      <c r="G5" s="134"/>
      <c r="H5" s="134"/>
      <c r="I5" s="134"/>
      <c r="J5" s="134"/>
      <c r="K5" s="134"/>
      <c r="L5" s="135" t="s">
        <v>35</v>
      </c>
      <c r="M5" s="135"/>
      <c r="N5" s="135" t="s">
        <v>240</v>
      </c>
      <c r="O5" s="135"/>
      <c r="P5" s="136"/>
    </row>
    <row r="6" spans="1:16" s="3" customFormat="1" ht="15" customHeight="1">
      <c r="A6" s="137" t="s">
        <v>36</v>
      </c>
      <c r="B6" s="139" t="s">
        <v>37</v>
      </c>
      <c r="C6" s="139" t="s">
        <v>38</v>
      </c>
      <c r="D6" s="141" t="s">
        <v>39</v>
      </c>
      <c r="E6" s="141" t="s">
        <v>40</v>
      </c>
      <c r="F6" s="141" t="s">
        <v>41</v>
      </c>
      <c r="G6" s="141" t="s">
        <v>42</v>
      </c>
      <c r="H6" s="143" t="s">
        <v>43</v>
      </c>
      <c r="I6" s="143" t="s">
        <v>44</v>
      </c>
      <c r="J6" s="141" t="s">
        <v>45</v>
      </c>
      <c r="K6" s="145" t="s">
        <v>46</v>
      </c>
      <c r="L6" s="145" t="s">
        <v>47</v>
      </c>
      <c r="M6" s="145" t="s">
        <v>48</v>
      </c>
      <c r="N6" s="147" t="s">
        <v>49</v>
      </c>
      <c r="O6" s="147" t="s">
        <v>50</v>
      </c>
      <c r="P6" s="149" t="s">
        <v>14</v>
      </c>
    </row>
    <row r="7" spans="1:16" s="4" customFormat="1" ht="15" customHeight="1">
      <c r="A7" s="138"/>
      <c r="B7" s="140"/>
      <c r="C7" s="140"/>
      <c r="D7" s="142"/>
      <c r="E7" s="142"/>
      <c r="F7" s="142"/>
      <c r="G7" s="142"/>
      <c r="H7" s="144"/>
      <c r="I7" s="144"/>
      <c r="J7" s="142"/>
      <c r="K7" s="146"/>
      <c r="L7" s="146"/>
      <c r="M7" s="146"/>
      <c r="N7" s="148"/>
      <c r="O7" s="148"/>
      <c r="P7" s="150"/>
    </row>
    <row r="8" spans="1:16" s="4" customFormat="1" ht="30" customHeight="1">
      <c r="A8" s="13">
        <f>ROW()-7</f>
        <v>1</v>
      </c>
      <c r="B8" s="14" t="s">
        <v>241</v>
      </c>
      <c r="C8" s="14" t="s">
        <v>241</v>
      </c>
      <c r="D8" s="15" t="s">
        <v>73</v>
      </c>
      <c r="E8" s="16"/>
      <c r="F8" s="17" t="s">
        <v>53</v>
      </c>
      <c r="G8" s="16"/>
      <c r="H8" s="18" t="s">
        <v>242</v>
      </c>
      <c r="I8" s="19" t="s">
        <v>75</v>
      </c>
      <c r="J8" s="19"/>
      <c r="K8" s="20" t="s">
        <v>118</v>
      </c>
      <c r="L8" s="20"/>
      <c r="M8" s="21">
        <v>1</v>
      </c>
      <c r="N8" s="21">
        <f t="shared" ref="N8:N16" si="0">M8*40000</f>
        <v>40000</v>
      </c>
      <c r="O8" s="21" t="s">
        <v>243</v>
      </c>
      <c r="P8" s="22"/>
    </row>
    <row r="9" spans="1:16" s="4" customFormat="1" ht="30" customHeight="1">
      <c r="A9" s="13">
        <f>ROW()-7</f>
        <v>2</v>
      </c>
      <c r="B9" s="14" t="s">
        <v>244</v>
      </c>
      <c r="C9" s="14" t="s">
        <v>244</v>
      </c>
      <c r="D9" s="15" t="s">
        <v>82</v>
      </c>
      <c r="E9" s="16"/>
      <c r="F9" s="17" t="s">
        <v>53</v>
      </c>
      <c r="G9" s="16"/>
      <c r="H9" s="18" t="s">
        <v>242</v>
      </c>
      <c r="I9" s="19" t="s">
        <v>75</v>
      </c>
      <c r="J9" s="19"/>
      <c r="K9" s="20" t="s">
        <v>118</v>
      </c>
      <c r="L9" s="20"/>
      <c r="M9" s="21">
        <v>1</v>
      </c>
      <c r="N9" s="21">
        <f t="shared" si="0"/>
        <v>40000</v>
      </c>
      <c r="O9" s="21" t="s">
        <v>243</v>
      </c>
      <c r="P9" s="22"/>
    </row>
    <row r="10" spans="1:16" s="4" customFormat="1" ht="30" customHeight="1">
      <c r="A10" s="13">
        <f>ROW()-7</f>
        <v>3</v>
      </c>
      <c r="B10" s="14" t="s">
        <v>245</v>
      </c>
      <c r="C10" s="14" t="s">
        <v>245</v>
      </c>
      <c r="D10" s="15" t="s">
        <v>87</v>
      </c>
      <c r="E10" s="16"/>
      <c r="F10" s="17" t="s">
        <v>53</v>
      </c>
      <c r="G10" s="16"/>
      <c r="H10" s="18" t="s">
        <v>242</v>
      </c>
      <c r="I10" s="19" t="s">
        <v>75</v>
      </c>
      <c r="J10" s="19"/>
      <c r="K10" s="20" t="s">
        <v>118</v>
      </c>
      <c r="L10" s="20"/>
      <c r="M10" s="21">
        <v>1</v>
      </c>
      <c r="N10" s="21">
        <f t="shared" si="0"/>
        <v>40000</v>
      </c>
      <c r="O10" s="21" t="s">
        <v>243</v>
      </c>
      <c r="P10" s="22"/>
    </row>
    <row r="11" spans="1:16" s="4" customFormat="1" ht="30" customHeight="1">
      <c r="A11" s="13">
        <v>14</v>
      </c>
      <c r="B11" s="14" t="s">
        <v>246</v>
      </c>
      <c r="C11" s="14" t="s">
        <v>246</v>
      </c>
      <c r="D11" s="15" t="s">
        <v>247</v>
      </c>
      <c r="E11" s="16"/>
      <c r="F11" s="17" t="s">
        <v>53</v>
      </c>
      <c r="G11" s="16"/>
      <c r="H11" s="18" t="s">
        <v>242</v>
      </c>
      <c r="I11" s="19" t="s">
        <v>75</v>
      </c>
      <c r="J11" s="19"/>
      <c r="K11" s="20" t="s">
        <v>118</v>
      </c>
      <c r="L11" s="20"/>
      <c r="M11" s="21">
        <v>1</v>
      </c>
      <c r="N11" s="21">
        <f t="shared" si="0"/>
        <v>40000</v>
      </c>
      <c r="O11" s="21" t="s">
        <v>243</v>
      </c>
      <c r="P11" s="22"/>
    </row>
    <row r="12" spans="1:16" s="4" customFormat="1" ht="30" customHeight="1">
      <c r="A12" s="13">
        <v>17</v>
      </c>
      <c r="B12" s="14" t="s">
        <v>248</v>
      </c>
      <c r="C12" s="14" t="s">
        <v>248</v>
      </c>
      <c r="D12" s="15" t="s">
        <v>249</v>
      </c>
      <c r="E12" s="16"/>
      <c r="F12" s="17" t="s">
        <v>53</v>
      </c>
      <c r="G12" s="16"/>
      <c r="H12" s="18" t="s">
        <v>242</v>
      </c>
      <c r="I12" s="19" t="s">
        <v>75</v>
      </c>
      <c r="J12" s="19"/>
      <c r="K12" s="20" t="s">
        <v>118</v>
      </c>
      <c r="L12" s="20"/>
      <c r="M12" s="21">
        <v>1</v>
      </c>
      <c r="N12" s="21">
        <f t="shared" si="0"/>
        <v>40000</v>
      </c>
      <c r="O12" s="21" t="s">
        <v>243</v>
      </c>
      <c r="P12" s="22"/>
    </row>
    <row r="13" spans="1:16" s="4" customFormat="1" ht="30" customHeight="1">
      <c r="A13" s="13">
        <v>16</v>
      </c>
      <c r="B13" s="14" t="s">
        <v>250</v>
      </c>
      <c r="C13" s="14" t="s">
        <v>250</v>
      </c>
      <c r="D13" s="15" t="s">
        <v>251</v>
      </c>
      <c r="E13" s="16"/>
      <c r="F13" s="17" t="s">
        <v>53</v>
      </c>
      <c r="G13" s="16"/>
      <c r="H13" s="18" t="s">
        <v>242</v>
      </c>
      <c r="I13" s="19" t="s">
        <v>75</v>
      </c>
      <c r="J13" s="19"/>
      <c r="K13" s="20" t="s">
        <v>118</v>
      </c>
      <c r="L13" s="20"/>
      <c r="M13" s="21">
        <v>1</v>
      </c>
      <c r="N13" s="21">
        <f t="shared" si="0"/>
        <v>40000</v>
      </c>
      <c r="O13" s="21" t="s">
        <v>243</v>
      </c>
      <c r="P13" s="22"/>
    </row>
    <row r="14" spans="1:16" s="4" customFormat="1" ht="30" customHeight="1">
      <c r="A14" s="13">
        <f>ROW()-7</f>
        <v>7</v>
      </c>
      <c r="B14" s="14" t="s">
        <v>252</v>
      </c>
      <c r="C14" s="14" t="s">
        <v>252</v>
      </c>
      <c r="D14" s="15" t="s">
        <v>203</v>
      </c>
      <c r="E14" s="16"/>
      <c r="F14" s="17" t="s">
        <v>53</v>
      </c>
      <c r="G14" s="16"/>
      <c r="H14" s="19" t="s">
        <v>204</v>
      </c>
      <c r="I14" s="19" t="s">
        <v>253</v>
      </c>
      <c r="J14" s="19"/>
      <c r="K14" s="20" t="s">
        <v>118</v>
      </c>
      <c r="L14" s="20"/>
      <c r="M14" s="21">
        <v>1</v>
      </c>
      <c r="N14" s="21">
        <f t="shared" si="0"/>
        <v>40000</v>
      </c>
      <c r="O14" s="21" t="s">
        <v>243</v>
      </c>
      <c r="P14" s="22"/>
    </row>
    <row r="15" spans="1:16" s="4" customFormat="1" ht="30" customHeight="1">
      <c r="A15" s="13">
        <f>ROW()-7</f>
        <v>8</v>
      </c>
      <c r="B15" s="14" t="s">
        <v>254</v>
      </c>
      <c r="C15" s="14" t="s">
        <v>254</v>
      </c>
      <c r="D15" s="15" t="s">
        <v>210</v>
      </c>
      <c r="E15" s="16"/>
      <c r="F15" s="17" t="s">
        <v>53</v>
      </c>
      <c r="G15" s="16"/>
      <c r="H15" s="19" t="s">
        <v>204</v>
      </c>
      <c r="I15" s="19" t="s">
        <v>253</v>
      </c>
      <c r="J15" s="19"/>
      <c r="K15" s="20" t="s">
        <v>118</v>
      </c>
      <c r="L15" s="20"/>
      <c r="M15" s="21">
        <v>1</v>
      </c>
      <c r="N15" s="21">
        <f t="shared" si="0"/>
        <v>40000</v>
      </c>
      <c r="O15" s="21" t="s">
        <v>243</v>
      </c>
      <c r="P15" s="22"/>
    </row>
    <row r="16" spans="1:16" s="4" customFormat="1" ht="30" customHeight="1">
      <c r="A16" s="13">
        <v>15</v>
      </c>
      <c r="B16" s="14" t="s">
        <v>255</v>
      </c>
      <c r="C16" s="14" t="s">
        <v>255</v>
      </c>
      <c r="D16" s="15" t="s">
        <v>256</v>
      </c>
      <c r="E16" s="16"/>
      <c r="F16" s="17" t="s">
        <v>53</v>
      </c>
      <c r="G16" s="16"/>
      <c r="H16" s="19" t="s">
        <v>204</v>
      </c>
      <c r="I16" s="19" t="s">
        <v>253</v>
      </c>
      <c r="J16" s="19"/>
      <c r="K16" s="20" t="s">
        <v>118</v>
      </c>
      <c r="L16" s="20"/>
      <c r="M16" s="21">
        <v>1</v>
      </c>
      <c r="N16" s="21">
        <f t="shared" si="0"/>
        <v>40000</v>
      </c>
      <c r="O16" s="21" t="s">
        <v>243</v>
      </c>
      <c r="P16" s="22"/>
    </row>
    <row r="17" spans="1:16" s="4" customFormat="1" ht="30" customHeight="1">
      <c r="A17" s="13">
        <f t="shared" ref="A17:A23" si="1">ROW()-7</f>
        <v>10</v>
      </c>
      <c r="B17" s="14" t="s">
        <v>257</v>
      </c>
      <c r="C17" s="14" t="s">
        <v>257</v>
      </c>
      <c r="D17" s="15" t="s">
        <v>258</v>
      </c>
      <c r="E17" s="16"/>
      <c r="F17" s="17" t="s">
        <v>53</v>
      </c>
      <c r="G17" s="16"/>
      <c r="H17" s="18" t="s">
        <v>152</v>
      </c>
      <c r="I17" s="19" t="s">
        <v>259</v>
      </c>
      <c r="J17" s="19"/>
      <c r="K17" s="20" t="s">
        <v>118</v>
      </c>
      <c r="L17" s="20"/>
      <c r="M17" s="21">
        <v>1</v>
      </c>
      <c r="N17" s="21">
        <f t="shared" ref="N17:N27" si="2">M17*40000</f>
        <v>40000</v>
      </c>
      <c r="O17" s="21" t="s">
        <v>260</v>
      </c>
      <c r="P17" s="22"/>
    </row>
    <row r="18" spans="1:16" s="4" customFormat="1" ht="30" customHeight="1">
      <c r="A18" s="13">
        <f t="shared" si="1"/>
        <v>11</v>
      </c>
      <c r="B18" s="14" t="s">
        <v>261</v>
      </c>
      <c r="C18" s="14" t="s">
        <v>261</v>
      </c>
      <c r="D18" s="15" t="s">
        <v>262</v>
      </c>
      <c r="E18" s="16"/>
      <c r="F18" s="17" t="s">
        <v>53</v>
      </c>
      <c r="G18" s="16"/>
      <c r="H18" s="18" t="s">
        <v>263</v>
      </c>
      <c r="I18" s="19" t="s">
        <v>264</v>
      </c>
      <c r="J18" s="19"/>
      <c r="K18" s="20" t="s">
        <v>118</v>
      </c>
      <c r="L18" s="20"/>
      <c r="M18" s="21">
        <v>1</v>
      </c>
      <c r="N18" s="21">
        <f t="shared" si="2"/>
        <v>40000</v>
      </c>
      <c r="O18" s="21" t="s">
        <v>260</v>
      </c>
      <c r="P18" s="22"/>
    </row>
    <row r="19" spans="1:16" s="4" customFormat="1" ht="30" customHeight="1">
      <c r="A19" s="13">
        <f t="shared" si="1"/>
        <v>12</v>
      </c>
      <c r="B19" s="14" t="s">
        <v>155</v>
      </c>
      <c r="C19" s="14" t="s">
        <v>155</v>
      </c>
      <c r="D19" s="15" t="s">
        <v>156</v>
      </c>
      <c r="E19" s="16"/>
      <c r="F19" s="17" t="s">
        <v>53</v>
      </c>
      <c r="G19" s="16"/>
      <c r="H19" s="18" t="s">
        <v>142</v>
      </c>
      <c r="I19" s="19" t="s">
        <v>157</v>
      </c>
      <c r="J19" s="19" t="s">
        <v>265</v>
      </c>
      <c r="K19" s="20" t="s">
        <v>118</v>
      </c>
      <c r="L19" s="20"/>
      <c r="M19" s="21">
        <v>1</v>
      </c>
      <c r="N19" s="21">
        <f t="shared" si="2"/>
        <v>40000</v>
      </c>
      <c r="O19" s="21" t="s">
        <v>260</v>
      </c>
      <c r="P19" s="22"/>
    </row>
    <row r="20" spans="1:16" s="4" customFormat="1" ht="30" customHeight="1">
      <c r="A20" s="13">
        <f t="shared" si="1"/>
        <v>13</v>
      </c>
      <c r="B20" s="14" t="s">
        <v>158</v>
      </c>
      <c r="C20" s="14" t="s">
        <v>158</v>
      </c>
      <c r="D20" s="15" t="s">
        <v>159</v>
      </c>
      <c r="E20" s="16"/>
      <c r="F20" s="17" t="s">
        <v>53</v>
      </c>
      <c r="G20" s="16"/>
      <c r="H20" s="18" t="s">
        <v>142</v>
      </c>
      <c r="I20" s="19" t="s">
        <v>157</v>
      </c>
      <c r="J20" s="19" t="s">
        <v>265</v>
      </c>
      <c r="K20" s="20" t="s">
        <v>118</v>
      </c>
      <c r="L20" s="20"/>
      <c r="M20" s="21">
        <v>1</v>
      </c>
      <c r="N20" s="21">
        <f t="shared" si="2"/>
        <v>40000</v>
      </c>
      <c r="O20" s="21" t="s">
        <v>260</v>
      </c>
      <c r="P20" s="22"/>
    </row>
    <row r="21" spans="1:16" s="4" customFormat="1" ht="30" customHeight="1">
      <c r="A21" s="13">
        <f t="shared" si="1"/>
        <v>14</v>
      </c>
      <c r="B21" s="14" t="s">
        <v>266</v>
      </c>
      <c r="C21" s="14" t="s">
        <v>266</v>
      </c>
      <c r="D21" s="15" t="s">
        <v>267</v>
      </c>
      <c r="E21" s="16"/>
      <c r="F21" s="17" t="s">
        <v>53</v>
      </c>
      <c r="G21" s="16"/>
      <c r="H21" s="18" t="s">
        <v>268</v>
      </c>
      <c r="I21" s="19" t="s">
        <v>75</v>
      </c>
      <c r="J21" s="19"/>
      <c r="K21" s="20" t="s">
        <v>118</v>
      </c>
      <c r="L21" s="20"/>
      <c r="M21" s="21">
        <v>1</v>
      </c>
      <c r="N21" s="21">
        <f t="shared" si="2"/>
        <v>40000</v>
      </c>
      <c r="O21" s="21" t="s">
        <v>260</v>
      </c>
      <c r="P21" s="22"/>
    </row>
    <row r="22" spans="1:16" s="4" customFormat="1" ht="30" customHeight="1">
      <c r="A22" s="13">
        <f t="shared" si="1"/>
        <v>15</v>
      </c>
      <c r="B22" s="14" t="s">
        <v>269</v>
      </c>
      <c r="C22" s="14" t="s">
        <v>269</v>
      </c>
      <c r="D22" s="15" t="s">
        <v>270</v>
      </c>
      <c r="E22" s="16"/>
      <c r="F22" s="17" t="s">
        <v>53</v>
      </c>
      <c r="G22" s="16"/>
      <c r="H22" s="18" t="s">
        <v>142</v>
      </c>
      <c r="I22" s="19" t="s">
        <v>157</v>
      </c>
      <c r="J22" s="19"/>
      <c r="K22" s="20" t="s">
        <v>118</v>
      </c>
      <c r="L22" s="20"/>
      <c r="M22" s="21">
        <v>2</v>
      </c>
      <c r="N22" s="21">
        <f t="shared" si="2"/>
        <v>80000</v>
      </c>
      <c r="O22" s="21" t="s">
        <v>260</v>
      </c>
      <c r="P22" s="22"/>
    </row>
    <row r="23" spans="1:16" s="4" customFormat="1" ht="30" customHeight="1">
      <c r="A23" s="13">
        <f t="shared" si="1"/>
        <v>16</v>
      </c>
      <c r="B23" s="14" t="s">
        <v>271</v>
      </c>
      <c r="C23" s="14" t="s">
        <v>271</v>
      </c>
      <c r="D23" s="15" t="s">
        <v>272</v>
      </c>
      <c r="E23" s="16"/>
      <c r="F23" s="17" t="s">
        <v>53</v>
      </c>
      <c r="G23" s="16"/>
      <c r="H23" s="18" t="s">
        <v>152</v>
      </c>
      <c r="I23" s="19" t="s">
        <v>273</v>
      </c>
      <c r="J23" s="19"/>
      <c r="K23" s="20" t="s">
        <v>118</v>
      </c>
      <c r="L23" s="20"/>
      <c r="M23" s="21">
        <v>1</v>
      </c>
      <c r="N23" s="21">
        <f t="shared" si="2"/>
        <v>40000</v>
      </c>
      <c r="O23" s="21" t="s">
        <v>260</v>
      </c>
      <c r="P23" s="22"/>
    </row>
    <row r="24" spans="1:16" s="4" customFormat="1" ht="30" customHeight="1">
      <c r="A24" s="13">
        <v>13</v>
      </c>
      <c r="B24" s="14" t="s">
        <v>274</v>
      </c>
      <c r="C24" s="14" t="s">
        <v>274</v>
      </c>
      <c r="D24" s="15" t="s">
        <v>275</v>
      </c>
      <c r="E24" s="16"/>
      <c r="F24" s="17" t="s">
        <v>53</v>
      </c>
      <c r="G24" s="16"/>
      <c r="H24" s="18" t="s">
        <v>152</v>
      </c>
      <c r="I24" s="19" t="s">
        <v>273</v>
      </c>
      <c r="J24" s="19"/>
      <c r="K24" s="20" t="s">
        <v>118</v>
      </c>
      <c r="L24" s="20"/>
      <c r="M24" s="21">
        <v>1</v>
      </c>
      <c r="N24" s="21">
        <f t="shared" si="2"/>
        <v>40000</v>
      </c>
      <c r="O24" s="21" t="s">
        <v>260</v>
      </c>
      <c r="P24" s="22"/>
    </row>
    <row r="25" spans="1:16" s="4" customFormat="1" ht="30" customHeight="1">
      <c r="A25" s="13">
        <v>18</v>
      </c>
      <c r="B25" s="14" t="s">
        <v>276</v>
      </c>
      <c r="C25" s="14" t="s">
        <v>276</v>
      </c>
      <c r="D25" s="15" t="s">
        <v>277</v>
      </c>
      <c r="E25" s="16"/>
      <c r="F25" s="17" t="s">
        <v>53</v>
      </c>
      <c r="G25" s="16"/>
      <c r="H25" s="18" t="s">
        <v>278</v>
      </c>
      <c r="I25" s="19" t="s">
        <v>75</v>
      </c>
      <c r="J25" s="19"/>
      <c r="K25" s="20" t="s">
        <v>118</v>
      </c>
      <c r="L25" s="20"/>
      <c r="M25" s="21">
        <v>1</v>
      </c>
      <c r="N25" s="21">
        <f t="shared" si="2"/>
        <v>40000</v>
      </c>
      <c r="O25" s="21" t="s">
        <v>260</v>
      </c>
      <c r="P25" s="22"/>
    </row>
    <row r="26" spans="1:16" s="4" customFormat="1" ht="30" customHeight="1">
      <c r="A26" s="13">
        <v>19</v>
      </c>
      <c r="B26" s="14" t="s">
        <v>279</v>
      </c>
      <c r="C26" s="14" t="s">
        <v>279</v>
      </c>
      <c r="D26" s="15" t="s">
        <v>280</v>
      </c>
      <c r="E26" s="16"/>
      <c r="F26" s="17" t="s">
        <v>53</v>
      </c>
      <c r="G26" s="16"/>
      <c r="H26" s="18" t="s">
        <v>142</v>
      </c>
      <c r="I26" s="19" t="s">
        <v>281</v>
      </c>
      <c r="J26" s="19"/>
      <c r="K26" s="20" t="s">
        <v>118</v>
      </c>
      <c r="L26" s="20"/>
      <c r="M26" s="21">
        <v>1</v>
      </c>
      <c r="N26" s="21">
        <f t="shared" si="2"/>
        <v>40000</v>
      </c>
      <c r="O26" s="21" t="s">
        <v>260</v>
      </c>
      <c r="P26" s="22"/>
    </row>
    <row r="27" spans="1:16" s="4" customFormat="1" ht="30" customHeight="1">
      <c r="A27" s="13">
        <v>20</v>
      </c>
      <c r="B27" s="14" t="s">
        <v>282</v>
      </c>
      <c r="C27" s="14" t="s">
        <v>282</v>
      </c>
      <c r="D27" s="15" t="s">
        <v>283</v>
      </c>
      <c r="E27" s="16"/>
      <c r="F27" s="17" t="s">
        <v>53</v>
      </c>
      <c r="G27" s="16"/>
      <c r="H27" s="18" t="s">
        <v>142</v>
      </c>
      <c r="I27" s="19" t="s">
        <v>284</v>
      </c>
      <c r="J27" s="19"/>
      <c r="K27" s="20" t="s">
        <v>118</v>
      </c>
      <c r="L27" s="20"/>
      <c r="M27" s="21">
        <v>1</v>
      </c>
      <c r="N27" s="21">
        <f t="shared" si="2"/>
        <v>40000</v>
      </c>
      <c r="O27" s="21" t="s">
        <v>260</v>
      </c>
      <c r="P27" s="22"/>
    </row>
    <row r="28" spans="1:16" s="4" customFormat="1" ht="30" customHeight="1">
      <c r="A28" s="13">
        <v>21</v>
      </c>
      <c r="B28" s="14" t="s">
        <v>285</v>
      </c>
      <c r="C28" s="14" t="s">
        <v>285</v>
      </c>
      <c r="D28" s="15" t="s">
        <v>286</v>
      </c>
      <c r="E28" s="16"/>
      <c r="F28" s="17" t="s">
        <v>53</v>
      </c>
      <c r="G28" s="16"/>
      <c r="H28" s="18" t="s">
        <v>278</v>
      </c>
      <c r="I28" s="19" t="s">
        <v>75</v>
      </c>
      <c r="J28" s="19"/>
      <c r="K28" s="20" t="s">
        <v>118</v>
      </c>
      <c r="L28" s="20"/>
      <c r="M28" s="21">
        <v>1</v>
      </c>
      <c r="N28" s="21">
        <f t="shared" ref="N28:N33" si="3">M28*40000</f>
        <v>40000</v>
      </c>
      <c r="O28" s="21" t="s">
        <v>260</v>
      </c>
      <c r="P28" s="22"/>
    </row>
    <row r="29" spans="1:16" s="4" customFormat="1" ht="30" customHeight="1">
      <c r="A29" s="13">
        <v>22</v>
      </c>
      <c r="B29" s="14" t="s">
        <v>287</v>
      </c>
      <c r="C29" s="14" t="s">
        <v>287</v>
      </c>
      <c r="D29" s="15" t="s">
        <v>288</v>
      </c>
      <c r="E29" s="16"/>
      <c r="F29" s="17" t="s">
        <v>53</v>
      </c>
      <c r="G29" s="16"/>
      <c r="H29" s="18" t="s">
        <v>152</v>
      </c>
      <c r="I29" s="19" t="s">
        <v>289</v>
      </c>
      <c r="J29" s="19"/>
      <c r="K29" s="20" t="s">
        <v>118</v>
      </c>
      <c r="L29" s="20"/>
      <c r="M29" s="21">
        <v>2</v>
      </c>
      <c r="N29" s="21">
        <f t="shared" si="3"/>
        <v>80000</v>
      </c>
      <c r="O29" s="21" t="s">
        <v>260</v>
      </c>
      <c r="P29" s="22"/>
    </row>
    <row r="30" spans="1:16" s="4" customFormat="1" ht="30" customHeight="1">
      <c r="A30" s="13">
        <v>23</v>
      </c>
      <c r="B30" s="14" t="s">
        <v>290</v>
      </c>
      <c r="C30" s="14" t="s">
        <v>290</v>
      </c>
      <c r="D30" s="15" t="s">
        <v>291</v>
      </c>
      <c r="E30" s="16"/>
      <c r="F30" s="17" t="s">
        <v>53</v>
      </c>
      <c r="G30" s="16"/>
      <c r="H30" s="18" t="s">
        <v>142</v>
      </c>
      <c r="I30" s="19" t="s">
        <v>292</v>
      </c>
      <c r="J30" s="19"/>
      <c r="K30" s="20" t="s">
        <v>118</v>
      </c>
      <c r="L30" s="20"/>
      <c r="M30" s="21">
        <v>1</v>
      </c>
      <c r="N30" s="21">
        <f t="shared" si="3"/>
        <v>40000</v>
      </c>
      <c r="O30" s="21" t="s">
        <v>260</v>
      </c>
      <c r="P30" s="22"/>
    </row>
    <row r="31" spans="1:16" s="4" customFormat="1" ht="30" customHeight="1">
      <c r="A31" s="13">
        <v>24</v>
      </c>
      <c r="B31" s="14" t="s">
        <v>293</v>
      </c>
      <c r="C31" s="14" t="s">
        <v>293</v>
      </c>
      <c r="D31" s="15" t="s">
        <v>294</v>
      </c>
      <c r="E31" s="16"/>
      <c r="F31" s="17" t="s">
        <v>53</v>
      </c>
      <c r="G31" s="16"/>
      <c r="H31" s="18" t="s">
        <v>152</v>
      </c>
      <c r="I31" s="19" t="s">
        <v>295</v>
      </c>
      <c r="J31" s="19"/>
      <c r="K31" s="20" t="s">
        <v>118</v>
      </c>
      <c r="L31" s="20"/>
      <c r="M31" s="21">
        <v>1</v>
      </c>
      <c r="N31" s="21">
        <f t="shared" si="3"/>
        <v>40000</v>
      </c>
      <c r="O31" s="21" t="s">
        <v>260</v>
      </c>
      <c r="P31" s="22"/>
    </row>
    <row r="32" spans="1:16" s="4" customFormat="1" ht="30" customHeight="1">
      <c r="A32" s="13">
        <v>25</v>
      </c>
      <c r="B32" s="14" t="s">
        <v>296</v>
      </c>
      <c r="C32" s="14" t="s">
        <v>296</v>
      </c>
      <c r="D32" s="15" t="s">
        <v>297</v>
      </c>
      <c r="E32" s="16"/>
      <c r="F32" s="17" t="s">
        <v>53</v>
      </c>
      <c r="G32" s="16"/>
      <c r="H32" s="18" t="s">
        <v>278</v>
      </c>
      <c r="I32" s="19" t="s">
        <v>75</v>
      </c>
      <c r="J32" s="19"/>
      <c r="K32" s="20" t="s">
        <v>118</v>
      </c>
      <c r="L32" s="20"/>
      <c r="M32" s="21">
        <v>2</v>
      </c>
      <c r="N32" s="21">
        <f t="shared" si="3"/>
        <v>80000</v>
      </c>
      <c r="O32" s="21" t="s">
        <v>260</v>
      </c>
      <c r="P32" s="22"/>
    </row>
    <row r="33" spans="1:16" s="4" customFormat="1" ht="30" customHeight="1">
      <c r="A33" s="13">
        <v>26</v>
      </c>
      <c r="B33" s="14" t="s">
        <v>298</v>
      </c>
      <c r="C33" s="14" t="s">
        <v>298</v>
      </c>
      <c r="D33" s="15" t="s">
        <v>299</v>
      </c>
      <c r="E33" s="16"/>
      <c r="F33" s="17" t="s">
        <v>53</v>
      </c>
      <c r="G33" s="16"/>
      <c r="H33" s="18" t="s">
        <v>142</v>
      </c>
      <c r="I33" s="19" t="s">
        <v>300</v>
      </c>
      <c r="J33" s="19"/>
      <c r="K33" s="20" t="s">
        <v>118</v>
      </c>
      <c r="L33" s="20"/>
      <c r="M33" s="21">
        <v>1</v>
      </c>
      <c r="N33" s="21">
        <f t="shared" si="3"/>
        <v>40000</v>
      </c>
      <c r="O33" s="21" t="s">
        <v>260</v>
      </c>
      <c r="P33" s="22"/>
    </row>
    <row r="34" spans="1:16" s="4" customFormat="1" ht="30" customHeight="1">
      <c r="A34" s="13">
        <f>ROW()-7</f>
        <v>27</v>
      </c>
      <c r="B34" s="14"/>
      <c r="C34" s="14"/>
      <c r="D34" s="15"/>
      <c r="E34" s="16"/>
      <c r="F34" s="17"/>
      <c r="G34" s="16"/>
      <c r="H34" s="18"/>
      <c r="I34" s="19"/>
      <c r="J34" s="19"/>
      <c r="K34" s="20"/>
      <c r="L34" s="20"/>
      <c r="M34" s="21"/>
      <c r="N34" s="21"/>
      <c r="O34" s="21"/>
      <c r="P34" s="22"/>
    </row>
  </sheetData>
  <autoFilter ref="A7:P34"/>
  <mergeCells count="29">
    <mergeCell ref="P6:P7"/>
    <mergeCell ref="C1:K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A6:A7"/>
    <mergeCell ref="B6:B7"/>
    <mergeCell ref="C6:C7"/>
    <mergeCell ref="D6:D7"/>
    <mergeCell ref="E6:E7"/>
    <mergeCell ref="L4:M4"/>
    <mergeCell ref="N4:P4"/>
    <mergeCell ref="A5:E5"/>
    <mergeCell ref="F5:K5"/>
    <mergeCell ref="L5:M5"/>
    <mergeCell ref="N5:P5"/>
    <mergeCell ref="L1:M1"/>
    <mergeCell ref="N1:P1"/>
    <mergeCell ref="L2:M2"/>
    <mergeCell ref="N2:P2"/>
    <mergeCell ref="L3:M3"/>
    <mergeCell ref="N3:P3"/>
  </mergeCells>
  <phoneticPr fontId="32" type="noConversion"/>
  <printOptions horizontalCentered="1"/>
  <pageMargins left="0.31458333333333299" right="0.27500000000000002" top="0.59027777777777801" bottom="0.59027777777777801" header="0.31458333333333299" footer="0.31458333333333299"/>
  <pageSetup paperSize="9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零件类型!$A$1:$A$29</xm:f>
          </x14:formula1>
          <xm:sqref>H8:H13 H17:H34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3" workbookViewId="0">
      <selection activeCell="G21" sqref="G21"/>
    </sheetView>
  </sheetViews>
  <sheetFormatPr defaultColWidth="9" defaultRowHeight="13.5"/>
  <sheetData>
    <row r="1" spans="1:1">
      <c r="A1" s="1" t="s">
        <v>301</v>
      </c>
    </row>
    <row r="2" spans="1:1">
      <c r="A2" s="1" t="s">
        <v>302</v>
      </c>
    </row>
    <row r="3" spans="1:1">
      <c r="A3" s="1" t="s">
        <v>242</v>
      </c>
    </row>
    <row r="4" spans="1:1">
      <c r="A4" s="1" t="s">
        <v>303</v>
      </c>
    </row>
    <row r="5" spans="1:1">
      <c r="A5" s="1" t="s">
        <v>278</v>
      </c>
    </row>
    <row r="6" spans="1:1">
      <c r="A6" s="1" t="s">
        <v>268</v>
      </c>
    </row>
    <row r="7" spans="1:1">
      <c r="A7" s="1" t="s">
        <v>304</v>
      </c>
    </row>
    <row r="8" spans="1:1">
      <c r="A8" s="1" t="s">
        <v>305</v>
      </c>
    </row>
    <row r="9" spans="1:1">
      <c r="A9" s="1" t="s">
        <v>306</v>
      </c>
    </row>
    <row r="10" spans="1:1">
      <c r="A10" s="1" t="s">
        <v>198</v>
      </c>
    </row>
    <row r="11" spans="1:1">
      <c r="A11" s="1" t="s">
        <v>307</v>
      </c>
    </row>
    <row r="12" spans="1:1">
      <c r="A12" s="1" t="s">
        <v>308</v>
      </c>
    </row>
    <row r="13" spans="1:1">
      <c r="A13" s="1" t="s">
        <v>309</v>
      </c>
    </row>
    <row r="14" spans="1:1">
      <c r="A14" s="1" t="s">
        <v>310</v>
      </c>
    </row>
    <row r="15" spans="1:1">
      <c r="A15" s="1" t="s">
        <v>90</v>
      </c>
    </row>
    <row r="16" spans="1:1">
      <c r="A16" s="1" t="s">
        <v>59</v>
      </c>
    </row>
    <row r="17" spans="1:1">
      <c r="A17" s="1" t="s">
        <v>311</v>
      </c>
    </row>
    <row r="18" spans="1:1">
      <c r="A18" s="1" t="s">
        <v>312</v>
      </c>
    </row>
    <row r="19" spans="1:1">
      <c r="A19" s="1" t="s">
        <v>98</v>
      </c>
    </row>
    <row r="20" spans="1:1">
      <c r="A20" s="1" t="s">
        <v>313</v>
      </c>
    </row>
    <row r="21" spans="1:1">
      <c r="A21" s="1" t="s">
        <v>314</v>
      </c>
    </row>
    <row r="22" spans="1:1">
      <c r="A22" s="1" t="s">
        <v>142</v>
      </c>
    </row>
    <row r="23" spans="1:1">
      <c r="A23" s="1" t="s">
        <v>315</v>
      </c>
    </row>
    <row r="24" spans="1:1">
      <c r="A24" s="1" t="s">
        <v>152</v>
      </c>
    </row>
    <row r="25" spans="1:1">
      <c r="A25" s="1" t="s">
        <v>316</v>
      </c>
    </row>
    <row r="26" spans="1:1">
      <c r="A26" s="1" t="s">
        <v>317</v>
      </c>
    </row>
    <row r="27" spans="1:1">
      <c r="A27" s="1" t="s">
        <v>263</v>
      </c>
    </row>
    <row r="28" spans="1:1">
      <c r="A28" s="1" t="s">
        <v>318</v>
      </c>
    </row>
    <row r="29" spans="1:1">
      <c r="A29" s="1" t="s">
        <v>319</v>
      </c>
    </row>
  </sheetData>
  <phoneticPr fontId="32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6</vt:i4>
      </vt:variant>
    </vt:vector>
  </HeadingPairs>
  <TitlesOfParts>
    <vt:vector size="12" baseType="lpstr">
      <vt:lpstr>封面 </vt:lpstr>
      <vt:lpstr>文件修改记录表</vt:lpstr>
      <vt:lpstr>外购件开发申请单</vt:lpstr>
      <vt:lpstr>删除项</vt:lpstr>
      <vt:lpstr>河北-外购件申请单</vt:lpstr>
      <vt:lpstr>零件类型</vt:lpstr>
      <vt:lpstr>'河北-外购件申请单'!Print_Area</vt:lpstr>
      <vt:lpstr>删除项!Print_Area</vt:lpstr>
      <vt:lpstr>外购件开发申请单!Print_Area</vt:lpstr>
      <vt:lpstr>文件修改记录表!Print_Area</vt:lpstr>
      <vt:lpstr>'河北-外购件申请单'!Print_Titles</vt:lpstr>
      <vt:lpstr>外购件开发申请单!Print_Titles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2022-02-10T08:09:00Z</cp:lastPrinted>
  <dcterms:created xsi:type="dcterms:W3CDTF">2006-09-13T11:21:00Z</dcterms:created>
  <dcterms:modified xsi:type="dcterms:W3CDTF">2025-11-17T05:34:02Z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FBA1AD5E206F4479B6EA9409AC64E96A</vt:lpwstr>
  </property>
  <property fmtid="{D5CDD505-2E9C-101B-9397-08002B2CF9AE}" pid="4" name="KSOReadingLayout">
    <vt:bool>true</vt:bool>
  </property>
</Properties>
</file>