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Sheet1!$O$2:$Q$3</definedName>
  </definedNames>
  <calcPr calcId="144525"/>
</workbook>
</file>

<file path=xl/sharedStrings.xml><?xml version="1.0" encoding="utf-8"?>
<sst xmlns="http://schemas.openxmlformats.org/spreadsheetml/2006/main" count="32" uniqueCount="32">
  <si>
    <t>湖南光华荣昌汽车部件有限公司员工2025年10月份劳务员工五险费用确认单（德顺）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</si>
  <si>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</si>
  <si>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</si>
  <si>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</si>
  <si>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</si>
  <si>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</si>
  <si>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</si>
  <si>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</si>
  <si>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2025年10月单位承担社保部分</t>
  </si>
  <si>
    <t>2025年10月社保单位合计</t>
  </si>
  <si>
    <t>服务费</t>
  </si>
  <si>
    <t>共付德顺费用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</si>
  <si>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</si>
  <si>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</si>
  <si>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</si>
  <si>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</si>
  <si>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</si>
  <si>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</si>
  <si>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</si>
  <si>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工伤(2.1%)</t>
  </si>
  <si>
    <t>蒋鹏</t>
  </si>
  <si>
    <t>贺翌昂</t>
  </si>
  <si>
    <t>袁珊珊</t>
  </si>
  <si>
    <t>陈夏君</t>
  </si>
  <si>
    <t>石素平</t>
  </si>
  <si>
    <t>合计：</t>
  </si>
  <si>
    <t>制表：株洲德顺电子科技有限公司</t>
  </si>
  <si>
    <t>2025年  10 月单位承担社保部分5599元，管理费750元
管理费</t>
  </si>
  <si>
    <t xml:space="preserve">            综上各项费用合计：6349元</t>
  </si>
  <si>
    <r>
      <rPr>
        <b/>
        <sz val="11"/>
        <rFont val="宋体"/>
        <charset val="134"/>
      </rPr>
      <t>请复核，如无误，请汇款至</t>
    </r>
    <r>
      <rPr>
        <sz val="12"/>
        <color rgb="FFFF0000"/>
        <rFont val="宋体"/>
        <charset val="134"/>
      </rPr>
      <t>株洲德顺电子科技有限公司</t>
    </r>
  </si>
  <si>
    <t>开户行：招商银行株洲分行</t>
  </si>
  <si>
    <t>账号：733 900181 710 903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</si>
</sst>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;[Red]0.000"/>
    <numFmt numFmtId="177" formatCode="0.00;[Red]0.00"/>
    <numFmt numFmtId="178" formatCode="yyyy/m/d;@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color rgb="FF404040"/>
      <name val="黑体"/>
      <charset val="134"/>
    </font>
    <font>
      <sz val="10"/>
      <color theme="1"/>
      <name val="黑体"/>
      <charset val="134"/>
    </font>
    <font>
      <sz val="10"/>
      <color theme="1" tint="0.249977111117893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9" fillId="0" borderId="2" xfId="30" applyNumberFormat="1" applyFont="1" applyFill="1" applyBorder="1" applyAlignment="1">
      <alignment horizontal="center" vertical="center"/>
    </xf>
    <xf numFmtId="177" fontId="9" fillId="0" borderId="1" xfId="30" applyNumberFormat="1" applyFont="1" applyFill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0801风电产品事业部应发工资汇总表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topLeftCell="D1" workbookViewId="0">
      <selection activeCell="N4" sqref="N4"/>
    </sheetView>
  </sheetViews>
  <sheetFormatPr defaultColWidth="9" defaultRowHeight="13.5"/>
  <cols>
    <col min="1" max="1" width="4.875" style="2" customWidth="1"/>
    <col min="2" max="2" width="7" style="2" customWidth="1"/>
    <col min="3" max="3" width="13.625" style="2" customWidth="1"/>
    <col min="4" max="4" width="15.875" style="2" customWidth="1"/>
    <col min="5" max="5" width="10" style="2" customWidth="1"/>
    <col min="6" max="6" width="19.2583333333333" style="2" customWidth="1"/>
    <col min="7" max="7" width="10.7583333333333" style="3" customWidth="1"/>
    <col min="8" max="8" width="11.375" style="3" customWidth="1"/>
    <col min="9" max="9" width="15.875" style="3" customWidth="1"/>
    <col min="10" max="10" width="9.125" style="3" customWidth="1"/>
    <col min="11" max="11" width="7.625" style="4" customWidth="1"/>
    <col min="12" max="12" width="7.375" style="4" customWidth="1"/>
    <col min="13" max="13" width="10.875" style="4" customWidth="1"/>
    <col min="14" max="14" width="8.5" style="4" customWidth="1"/>
    <col min="15" max="15" width="13" style="3" customWidth="1"/>
    <col min="16" max="16" width="7" style="3" customWidth="1"/>
    <col min="17" max="17" width="16.2583333333333" style="3" customWidth="1"/>
    <col min="18" max="16384" width="9" style="2"/>
  </cols>
  <sheetData>
    <row r="1" ht="36" customHeight="1" spans="1:17">
      <c r="A1" s="5" t="s">
        <v>0</v>
      </c>
      <c r="B1" s="5"/>
      <c r="C1" s="5"/>
      <c r="D1" s="6"/>
      <c r="E1" s="6"/>
      <c r="F1" s="5"/>
      <c r="G1" s="7"/>
      <c r="H1" s="7"/>
      <c r="I1" s="7"/>
      <c r="J1" s="7"/>
      <c r="K1" s="39"/>
      <c r="L1" s="39"/>
      <c r="M1" s="39"/>
      <c r="N1" s="39"/>
      <c r="O1" s="7"/>
      <c r="P1" s="7"/>
      <c r="Q1" s="7"/>
    </row>
    <row r="2" ht="27" customHeight="1" spans="1:1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10" t="s">
        <v>7</v>
      </c>
      <c r="H2" s="10"/>
      <c r="I2" s="10"/>
      <c r="J2" s="10"/>
      <c r="K2" s="40" t="s">
        <v>8</v>
      </c>
      <c r="L2" s="40"/>
      <c r="M2" s="40"/>
      <c r="N2" s="40"/>
      <c r="O2" s="10" t="s">
        <v>9</v>
      </c>
      <c r="P2" s="10" t="s">
        <v>10</v>
      </c>
      <c r="Q2" s="10" t="s">
        <v>11</v>
      </c>
    </row>
    <row r="3" ht="30" customHeight="1" spans="1:17">
      <c r="A3" s="8"/>
      <c r="B3" s="8"/>
      <c r="C3" s="8"/>
      <c r="D3" s="9"/>
      <c r="E3" s="9"/>
      <c r="F3" s="8"/>
      <c r="G3" s="10" t="s">
        <v>12</v>
      </c>
      <c r="H3" s="10" t="s">
        <v>13</v>
      </c>
      <c r="I3" s="10" t="s">
        <v>14</v>
      </c>
      <c r="J3" s="10" t="s">
        <v>15</v>
      </c>
      <c r="K3" s="40" t="s">
        <v>16</v>
      </c>
      <c r="L3" s="40" t="s">
        <v>17</v>
      </c>
      <c r="M3" s="40" t="s">
        <v>18</v>
      </c>
      <c r="N3" s="40" t="s">
        <v>19</v>
      </c>
      <c r="O3" s="10"/>
      <c r="P3" s="10"/>
      <c r="Q3" s="10"/>
    </row>
    <row r="4" ht="25" customHeight="1" spans="1:17">
      <c r="A4" s="11">
        <v>1</v>
      </c>
      <c r="B4" s="12" t="s">
        <v>20</v>
      </c>
      <c r="C4" s="13"/>
      <c r="D4" s="14">
        <v>45800</v>
      </c>
      <c r="E4" s="15"/>
      <c r="F4" s="16"/>
      <c r="G4" s="17">
        <v>4072</v>
      </c>
      <c r="H4" s="17">
        <v>4072</v>
      </c>
      <c r="I4" s="17">
        <v>4072</v>
      </c>
      <c r="J4" s="17">
        <v>4072</v>
      </c>
      <c r="K4" s="41">
        <f>G4*0.16</f>
        <v>651.52</v>
      </c>
      <c r="L4" s="17">
        <f>H4*0.007</f>
        <v>28.504</v>
      </c>
      <c r="M4" s="17">
        <f>I4*0.087</f>
        <v>354.264</v>
      </c>
      <c r="N4" s="17">
        <f>J4*0.021</f>
        <v>85.512</v>
      </c>
      <c r="O4" s="17">
        <f>SUM(K4:N4)</f>
        <v>1119.8</v>
      </c>
      <c r="P4" s="17">
        <v>150</v>
      </c>
      <c r="Q4" s="54">
        <f>SUM(O4:P4)</f>
        <v>1269.8</v>
      </c>
    </row>
    <row r="5" s="1" customFormat="1" ht="25" customHeight="1" spans="1:17">
      <c r="A5" s="18">
        <v>2</v>
      </c>
      <c r="B5" s="19" t="s">
        <v>21</v>
      </c>
      <c r="C5" s="20"/>
      <c r="D5" s="21">
        <v>45739</v>
      </c>
      <c r="E5" s="22"/>
      <c r="F5" s="23"/>
      <c r="G5" s="17">
        <v>4072</v>
      </c>
      <c r="H5" s="24">
        <v>4072</v>
      </c>
      <c r="I5" s="24">
        <v>4072</v>
      </c>
      <c r="J5" s="24">
        <v>4072</v>
      </c>
      <c r="K5" s="41">
        <f>G5*0.16</f>
        <v>651.52</v>
      </c>
      <c r="L5" s="17">
        <f>H5*0.007</f>
        <v>28.504</v>
      </c>
      <c r="M5" s="17">
        <f>I5*0.087</f>
        <v>354.264</v>
      </c>
      <c r="N5" s="17">
        <f>J5*0.021</f>
        <v>85.512</v>
      </c>
      <c r="O5" s="17">
        <f>SUM(K5:N5)</f>
        <v>1119.8</v>
      </c>
      <c r="P5" s="24">
        <v>150</v>
      </c>
      <c r="Q5" s="55">
        <f>SUM(O5:P5)</f>
        <v>1269.8</v>
      </c>
    </row>
    <row r="6" s="1" customFormat="1" ht="25" customHeight="1" spans="1:17">
      <c r="A6" s="18">
        <v>3</v>
      </c>
      <c r="B6" s="19" t="s">
        <v>22</v>
      </c>
      <c r="C6" s="20"/>
      <c r="D6" s="21">
        <v>45739</v>
      </c>
      <c r="E6" s="22"/>
      <c r="F6" s="23"/>
      <c r="G6" s="17">
        <v>4072</v>
      </c>
      <c r="H6" s="24">
        <v>4072</v>
      </c>
      <c r="I6" s="24">
        <v>4072</v>
      </c>
      <c r="J6" s="24">
        <v>4072</v>
      </c>
      <c r="K6" s="41">
        <f>G6*0.16</f>
        <v>651.52</v>
      </c>
      <c r="L6" s="17">
        <f>H6*0.007</f>
        <v>28.504</v>
      </c>
      <c r="M6" s="17">
        <f>I6*0.087</f>
        <v>354.264</v>
      </c>
      <c r="N6" s="17">
        <f>J6*0.021</f>
        <v>85.512</v>
      </c>
      <c r="O6" s="17">
        <f>SUM(K6:N6)</f>
        <v>1119.8</v>
      </c>
      <c r="P6" s="24">
        <v>150</v>
      </c>
      <c r="Q6" s="55">
        <f>SUM(O6:P6)</f>
        <v>1269.8</v>
      </c>
    </row>
    <row r="7" s="1" customFormat="1" ht="25" customHeight="1" spans="1:17">
      <c r="A7" s="25">
        <v>4</v>
      </c>
      <c r="B7" s="25" t="s">
        <v>23</v>
      </c>
      <c r="C7" s="25"/>
      <c r="D7" s="26">
        <v>45905</v>
      </c>
      <c r="E7" s="25"/>
      <c r="F7" s="25"/>
      <c r="G7" s="17">
        <v>4072</v>
      </c>
      <c r="H7" s="27">
        <v>4072</v>
      </c>
      <c r="I7" s="27">
        <v>4072</v>
      </c>
      <c r="J7" s="27">
        <v>4072</v>
      </c>
      <c r="K7" s="41">
        <f>G7*0.16</f>
        <v>651.52</v>
      </c>
      <c r="L7" s="17">
        <f>H7*0.007</f>
        <v>28.504</v>
      </c>
      <c r="M7" s="17">
        <f>I7*0.087</f>
        <v>354.264</v>
      </c>
      <c r="N7" s="17">
        <f>J7*0.021</f>
        <v>85.512</v>
      </c>
      <c r="O7" s="17">
        <f>SUM(K7:N7)</f>
        <v>1119.8</v>
      </c>
      <c r="P7" s="24">
        <v>150</v>
      </c>
      <c r="Q7" s="55">
        <f>SUM(O7:P7)</f>
        <v>1269.8</v>
      </c>
    </row>
    <row r="8" s="1" customFormat="1" ht="25" customHeight="1" spans="1:17">
      <c r="A8" s="25">
        <v>5</v>
      </c>
      <c r="B8" s="25" t="s">
        <v>24</v>
      </c>
      <c r="C8" s="25"/>
      <c r="D8" s="26">
        <v>45909</v>
      </c>
      <c r="E8" s="25"/>
      <c r="F8" s="25"/>
      <c r="G8" s="24">
        <v>4072</v>
      </c>
      <c r="H8" s="27">
        <v>4072</v>
      </c>
      <c r="I8" s="27">
        <v>4072</v>
      </c>
      <c r="J8" s="27">
        <v>4072</v>
      </c>
      <c r="K8" s="42">
        <f>G8*0.16</f>
        <v>651.52</v>
      </c>
      <c r="L8" s="24">
        <f>H8*0.007</f>
        <v>28.504</v>
      </c>
      <c r="M8" s="24">
        <f>I8*0.087</f>
        <v>354.264</v>
      </c>
      <c r="N8" s="24">
        <f>J8*0.021</f>
        <v>85.512</v>
      </c>
      <c r="O8" s="17">
        <f>SUM(K8:N8)</f>
        <v>1119.8</v>
      </c>
      <c r="P8" s="24">
        <v>150</v>
      </c>
      <c r="Q8" s="55">
        <f>SUM(O8:P8)</f>
        <v>1269.8</v>
      </c>
    </row>
    <row r="9" ht="25" customHeight="1" spans="1:17">
      <c r="A9" s="28" t="s">
        <v>25</v>
      </c>
      <c r="B9" s="29"/>
      <c r="C9" s="29"/>
      <c r="D9" s="29"/>
      <c r="E9" s="29"/>
      <c r="F9" s="29"/>
      <c r="G9" s="30"/>
      <c r="H9" s="30"/>
      <c r="I9" s="30"/>
      <c r="J9" s="43"/>
      <c r="K9" s="44"/>
      <c r="L9" s="44"/>
      <c r="M9" s="44"/>
      <c r="N9" s="44"/>
      <c r="O9" s="24">
        <f>O4+O5+O6+O7+O8</f>
        <v>5599</v>
      </c>
      <c r="P9" s="45">
        <f>P4+P5+P6+P7+P8</f>
        <v>750</v>
      </c>
      <c r="Q9" s="45">
        <f>O9+P9</f>
        <v>6349</v>
      </c>
    </row>
    <row r="10" spans="5:15">
      <c r="E10" s="31"/>
      <c r="G10" s="32"/>
      <c r="H10" s="32"/>
      <c r="I10" s="32"/>
      <c r="J10" s="32"/>
      <c r="K10" s="46"/>
      <c r="L10" s="46"/>
      <c r="M10" s="46"/>
      <c r="N10" s="46"/>
      <c r="O10" s="32"/>
    </row>
    <row r="11" spans="5:15">
      <c r="E11" s="31"/>
      <c r="G11" s="32"/>
      <c r="H11" s="32"/>
      <c r="I11" s="32"/>
      <c r="J11" s="32"/>
      <c r="K11" s="46"/>
      <c r="L11" s="46"/>
      <c r="M11" s="46"/>
      <c r="N11" s="46"/>
      <c r="O11" s="32"/>
    </row>
    <row r="12" spans="4:17">
      <c r="D12" s="33" t="s">
        <v>26</v>
      </c>
      <c r="E12" s="33"/>
      <c r="F12" s="33"/>
      <c r="G12" s="34" t="s">
        <v>27</v>
      </c>
      <c r="H12" s="35"/>
      <c r="I12" s="35"/>
      <c r="J12" s="35"/>
      <c r="K12" s="35"/>
      <c r="L12" s="35"/>
      <c r="M12" s="35"/>
      <c r="N12" s="35"/>
      <c r="O12" s="35"/>
      <c r="P12" s="47"/>
      <c r="Q12" s="47"/>
    </row>
    <row r="13" spans="5:17">
      <c r="E13" s="31"/>
      <c r="F13" s="36"/>
      <c r="G13" s="37" t="s">
        <v>28</v>
      </c>
      <c r="H13" s="37"/>
      <c r="I13" s="37"/>
      <c r="J13" s="37"/>
      <c r="K13" s="37"/>
      <c r="L13" s="37"/>
      <c r="M13" s="37"/>
      <c r="N13" s="37"/>
      <c r="O13" s="37"/>
      <c r="P13" s="48"/>
      <c r="Q13" s="48"/>
    </row>
    <row r="14" ht="15" spans="4:17">
      <c r="D14" s="33" t="s">
        <v>29</v>
      </c>
      <c r="E14" s="33"/>
      <c r="F14" s="33"/>
      <c r="G14" s="33"/>
      <c r="H14" s="33"/>
      <c r="I14" s="33"/>
      <c r="J14" s="33"/>
      <c r="K14" s="49"/>
      <c r="L14" s="50"/>
      <c r="M14" s="50"/>
      <c r="N14" s="50"/>
      <c r="O14" s="51"/>
      <c r="P14" s="47"/>
      <c r="Q14" s="47"/>
    </row>
    <row r="15" spans="4:17">
      <c r="D15" s="33" t="s">
        <v>30</v>
      </c>
      <c r="E15" s="33"/>
      <c r="F15" s="33"/>
      <c r="G15" s="33"/>
      <c r="H15" s="33"/>
      <c r="I15" s="33"/>
      <c r="J15" s="52"/>
      <c r="K15" s="53"/>
      <c r="L15" s="53"/>
      <c r="M15" s="53"/>
      <c r="N15" s="53"/>
      <c r="O15" s="38"/>
      <c r="P15" s="47"/>
      <c r="Q15" s="47"/>
    </row>
    <row r="16" spans="4:17">
      <c r="D16" s="33" t="s">
        <v>31</v>
      </c>
      <c r="E16" s="33"/>
      <c r="F16" s="33"/>
      <c r="G16" s="33"/>
      <c r="H16" s="33"/>
      <c r="I16" s="33"/>
      <c r="J16" s="38"/>
      <c r="K16" s="53"/>
      <c r="L16" s="53"/>
      <c r="M16" s="53"/>
      <c r="N16" s="53"/>
      <c r="O16" s="38"/>
      <c r="P16" s="47"/>
      <c r="Q16" s="47"/>
    </row>
    <row r="17" spans="5:17">
      <c r="E17" s="31"/>
      <c r="F17" s="36"/>
      <c r="G17" s="38"/>
      <c r="H17" s="38"/>
      <c r="I17" s="38"/>
      <c r="J17" s="38"/>
      <c r="K17" s="53"/>
      <c r="L17" s="53"/>
      <c r="M17" s="53"/>
      <c r="N17" s="53"/>
      <c r="O17" s="38"/>
      <c r="P17" s="47"/>
      <c r="Q17" s="47"/>
    </row>
    <row r="18" spans="5:17">
      <c r="E18" s="31"/>
      <c r="F18" s="36"/>
      <c r="G18" s="38"/>
      <c r="H18" s="38"/>
      <c r="I18" s="38"/>
      <c r="J18" s="38"/>
      <c r="K18" s="53"/>
      <c r="L18" s="53"/>
      <c r="M18" s="53"/>
      <c r="N18" s="53"/>
      <c r="O18" s="38"/>
      <c r="P18" s="47"/>
      <c r="Q18" s="47"/>
    </row>
    <row r="19" spans="6:17">
      <c r="F19" s="36"/>
      <c r="G19" s="38"/>
      <c r="H19" s="38"/>
      <c r="I19" s="38"/>
      <c r="J19" s="38"/>
      <c r="K19" s="53"/>
      <c r="L19" s="53"/>
      <c r="M19" s="53"/>
      <c r="N19" s="53"/>
      <c r="O19" s="38"/>
      <c r="P19" s="47"/>
      <c r="Q19" s="47"/>
    </row>
    <row r="20" spans="6:17">
      <c r="F20" s="36"/>
      <c r="G20" s="38"/>
      <c r="H20" s="38"/>
      <c r="I20" s="38"/>
      <c r="J20" s="38"/>
      <c r="K20" s="53"/>
      <c r="L20" s="53"/>
      <c r="M20" s="53"/>
      <c r="N20" s="53"/>
      <c r="O20" s="38"/>
      <c r="P20" s="47"/>
      <c r="Q20" s="47"/>
    </row>
    <row r="21" spans="6:17">
      <c r="F21" s="36"/>
      <c r="G21" s="38"/>
      <c r="H21" s="38"/>
      <c r="I21" s="38"/>
      <c r="J21" s="38"/>
      <c r="K21" s="53"/>
      <c r="L21" s="53"/>
      <c r="M21" s="53"/>
      <c r="N21" s="53"/>
      <c r="O21" s="38"/>
      <c r="P21" s="47"/>
      <c r="Q21" s="47"/>
    </row>
  </sheetData>
  <mergeCells count="21">
    <mergeCell ref="A1:Q1"/>
    <mergeCell ref="G2:J2"/>
    <mergeCell ref="K2:N2"/>
    <mergeCell ref="A9:J9"/>
    <mergeCell ref="D12:F12"/>
    <mergeCell ref="G12:O12"/>
    <mergeCell ref="G13:O13"/>
    <mergeCell ref="P13:Q13"/>
    <mergeCell ref="D14:J14"/>
    <mergeCell ref="K14:O14"/>
    <mergeCell ref="D15:I15"/>
    <mergeCell ref="D16:I16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pageMargins left="0.314583333333333" right="0.0388888888888889" top="0.354166666666667" bottom="0.275" header="0.196527777777778" footer="0.11805555555555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2025-11-03T06:16:39Z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721DD3A1C884483894A04A6604243EFE</vt:lpwstr>
  </property>
</Properties>
</file>