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QAD_009\Desktop\"/>
    </mc:Choice>
  </mc:AlternateContent>
  <bookViews>
    <workbookView xWindow="-120" yWindow="-120" windowWidth="29040" windowHeight="158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  <c r="R8" i="1" s="1"/>
  <c r="S8" i="1" s="1"/>
  <c r="K8" i="1"/>
  <c r="R7" i="1"/>
  <c r="S7" i="1" s="1"/>
  <c r="K7" i="1"/>
  <c r="T9" i="1" l="1"/>
  <c r="U9" i="1" s="1"/>
</calcChain>
</file>

<file path=xl/sharedStrings.xml><?xml version="1.0" encoding="utf-8"?>
<sst xmlns="http://schemas.openxmlformats.org/spreadsheetml/2006/main" count="17" uniqueCount="17">
  <si>
    <t>TX底支架投资收益分析</t>
    <phoneticPr fontId="2" type="noConversion"/>
  </si>
  <si>
    <t>产能/月</t>
    <phoneticPr fontId="2" type="noConversion"/>
  </si>
  <si>
    <t>工装费用</t>
    <phoneticPr fontId="2" type="noConversion"/>
  </si>
  <si>
    <t>机器人台数</t>
    <phoneticPr fontId="2" type="noConversion"/>
  </si>
  <si>
    <t>机器人能耗</t>
    <phoneticPr fontId="2" type="noConversion"/>
  </si>
  <si>
    <t>机器人焊道修补费用/台</t>
    <phoneticPr fontId="2" type="noConversion"/>
  </si>
  <si>
    <t>上件工</t>
    <phoneticPr fontId="2" type="noConversion"/>
  </si>
  <si>
    <t>焊工（补焊）</t>
    <phoneticPr fontId="2" type="noConversion"/>
  </si>
  <si>
    <t>焊工工资/h</t>
    <phoneticPr fontId="2" type="noConversion"/>
  </si>
  <si>
    <t>上件工工资/h</t>
    <phoneticPr fontId="2" type="noConversion"/>
  </si>
  <si>
    <t>工作时长/h</t>
    <phoneticPr fontId="2" type="noConversion"/>
  </si>
  <si>
    <t>人工工资/月</t>
    <phoneticPr fontId="2" type="noConversion"/>
  </si>
  <si>
    <t>总费用</t>
    <phoneticPr fontId="2" type="noConversion"/>
  </si>
  <si>
    <t>回收周期</t>
    <phoneticPr fontId="2" type="noConversion"/>
  </si>
  <si>
    <t>生产台数</t>
    <phoneticPr fontId="2" type="noConversion"/>
  </si>
  <si>
    <t>机器人方案</t>
    <phoneticPr fontId="2" type="noConversion"/>
  </si>
  <si>
    <t>现有方案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</si>
</sst>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4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176" fontId="0" fillId="0" borderId="2" xfId="0" applyNumberFormat="1" applyBorder="1" applyAlignment="1">
      <alignment horizontal="center" vertical="center"/>
    </xf>
    <xf numFmtId="1" fontId="0" fillId="0" borderId="2" xfId="0" applyNumberFormat="1" applyBorder="1">
      <alignment vertical="center"/>
    </xf>
    <xf numFmtId="176" fontId="0" fillId="0" borderId="2" xfId="0" applyNumberFormat="1" applyBorder="1">
      <alignment vertical="center"/>
    </xf>
    <xf numFmtId="1" fontId="3" fillId="0" borderId="2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11</xdr:row>
      <xdr:rowOff>19051</xdr:rowOff>
    </xdr:from>
    <xdr:to>
      <xdr:col>13</xdr:col>
      <xdr:colOff>561975</xdr:colOff>
      <xdr:row>18</xdr:row>
      <xdr:rowOff>171450</xdr:rowOff>
    </xdr:to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CDC945B1-AF90-43F3-B364-20493FEAA445}"/>
            </a:ext>
          </a:extLst>
        </xdr:cNvPr>
        <xdr:cNvSpPr txBox="1"/>
      </xdr:nvSpPr>
      <xdr:spPr>
        <a:xfrm>
          <a:off x="3733800" y="2305051"/>
          <a:ext cx="5457825" cy="14192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假设条件：</a:t>
          </a:r>
          <a:endParaRPr lang="en-US" altLang="zh-CN" sz="1100"/>
        </a:p>
        <a:p>
          <a:r>
            <a:rPr lang="en-US" altLang="zh-CN" sz="1100"/>
            <a:t>1</a:t>
          </a:r>
          <a:r>
            <a:rPr lang="zh-CN" altLang="en-US" sz="1100"/>
            <a:t>、机器人焊接存在焊道偏差，需人工返修，耗材费用暂定</a:t>
          </a:r>
          <a:r>
            <a:rPr lang="en-US" altLang="zh-CN" sz="1100"/>
            <a:t>0.5</a:t>
          </a:r>
          <a:r>
            <a:rPr lang="zh-CN" altLang="en-US" sz="1100"/>
            <a:t>元</a:t>
          </a:r>
          <a:r>
            <a:rPr lang="en-US" altLang="zh-CN" sz="1100"/>
            <a:t>/</a:t>
          </a:r>
          <a:r>
            <a:rPr lang="zh-CN" altLang="en-US" sz="1100"/>
            <a:t>台</a:t>
          </a:r>
          <a:endParaRPr lang="en-US" altLang="zh-CN" sz="1100"/>
        </a:p>
        <a:p>
          <a:r>
            <a:rPr lang="en-US" altLang="zh-CN" sz="1100"/>
            <a:t>2</a:t>
          </a:r>
          <a:r>
            <a:rPr lang="zh-CN" altLang="en-US" sz="1100"/>
            <a:t>、现有方案焊工生产节拍</a:t>
          </a:r>
          <a:r>
            <a:rPr lang="en-US" altLang="zh-CN" sz="1100"/>
            <a:t>14JPH</a:t>
          </a:r>
          <a:r>
            <a:rPr lang="zh-CN" altLang="en-US" sz="1100"/>
            <a:t>，</a:t>
          </a:r>
          <a:r>
            <a:rPr lang="en-US" altLang="zh-CN" sz="1100"/>
            <a:t>4</a:t>
          </a:r>
          <a:r>
            <a:rPr lang="zh-CN" altLang="en-US" sz="1100"/>
            <a:t>个焊工</a:t>
          </a:r>
          <a:endParaRPr lang="en-US" altLang="zh-CN" sz="1100"/>
        </a:p>
        <a:p>
          <a:r>
            <a:rPr lang="en-US" altLang="zh-CN" sz="1100"/>
            <a:t>3</a:t>
          </a:r>
          <a:r>
            <a:rPr lang="zh-CN" altLang="en-US" sz="1100"/>
            <a:t>、机器人功率设定</a:t>
          </a:r>
          <a:r>
            <a:rPr lang="en-US" altLang="zh-CN" sz="1100"/>
            <a:t>10KW</a:t>
          </a:r>
        </a:p>
        <a:p>
          <a:r>
            <a:rPr lang="en-US" altLang="zh-CN" sz="1100"/>
            <a:t>4</a:t>
          </a:r>
          <a:r>
            <a:rPr lang="zh-CN" altLang="en-US" sz="1100"/>
            <a:t>、生产天数</a:t>
          </a:r>
          <a:r>
            <a:rPr lang="en-US" altLang="zh-CN" sz="1100"/>
            <a:t>26</a:t>
          </a:r>
          <a:r>
            <a:rPr lang="zh-CN" altLang="en-US" sz="1100"/>
            <a:t>天</a:t>
          </a:r>
          <a:r>
            <a:rPr lang="en-US" altLang="zh-CN" sz="1100"/>
            <a:t>/</a:t>
          </a:r>
          <a:r>
            <a:rPr lang="zh-CN" altLang="en-US" sz="1100"/>
            <a:t>月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17</xdr:col>
      <xdr:colOff>438150</xdr:colOff>
      <xdr:row>10</xdr:row>
      <xdr:rowOff>104776</xdr:rowOff>
    </xdr:from>
    <xdr:to>
      <xdr:col>26</xdr:col>
      <xdr:colOff>47625</xdr:colOff>
      <xdr:row>18</xdr:row>
      <xdr:rowOff>76200</xdr:rowOff>
    </xdr:to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A7FA7245-ADC1-42E5-B825-9E19B828F599}"/>
            </a:ext>
          </a:extLst>
        </xdr:cNvPr>
        <xdr:cNvSpPr txBox="1"/>
      </xdr:nvSpPr>
      <xdr:spPr>
        <a:xfrm>
          <a:off x="11468100" y="2209801"/>
          <a:ext cx="5457825" cy="14192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生产</a:t>
          </a:r>
          <a:r>
            <a:rPr lang="en-US" altLang="zh-CN" sz="1100"/>
            <a:t>66677</a:t>
          </a:r>
          <a:r>
            <a:rPr lang="zh-CN" altLang="en-US" sz="1100"/>
            <a:t>台份，可以回收工装的投入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5:U9"/>
  <sheetViews>
    <sheetView tabSelected="1" topLeftCell="D1" workbookViewId="0">
      <selection activeCell="Q17" sqref="Q17"/>
    </sheetView>
  </sheetViews>
  <sheetFormatPr defaultRowHeight="14.25" x14ac:dyDescent="0.2"/>
  <cols>
    <col min="7" max="7" width="12" customWidth="1"/>
    <col min="8" max="20" width="7.875" customWidth="1"/>
    <col min="21" max="21" width="8.125" customWidth="1"/>
  </cols>
  <sheetData>
    <row r="5" spans="7:21" x14ac:dyDescent="0.2">
      <c r="G5" s="9" t="s">
        <v>0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7:21" ht="37.5" customHeight="1" x14ac:dyDescent="0.2">
      <c r="G6" s="1"/>
      <c r="H6" s="1" t="s">
        <v>1</v>
      </c>
      <c r="I6" s="1" t="s">
        <v>2</v>
      </c>
      <c r="J6" s="1" t="s">
        <v>3</v>
      </c>
      <c r="K6" s="1" t="s">
        <v>4</v>
      </c>
      <c r="L6" s="1" t="s">
        <v>5</v>
      </c>
      <c r="M6" s="1" t="s">
        <v>6</v>
      </c>
      <c r="N6" s="1" t="s">
        <v>7</v>
      </c>
      <c r="O6" s="1" t="s">
        <v>8</v>
      </c>
      <c r="P6" s="1" t="s">
        <v>9</v>
      </c>
      <c r="Q6" s="1" t="s">
        <v>10</v>
      </c>
      <c r="R6" s="1" t="s">
        <v>11</v>
      </c>
      <c r="S6" s="1" t="s">
        <v>12</v>
      </c>
      <c r="T6" s="1" t="s">
        <v>13</v>
      </c>
      <c r="U6" s="1" t="s">
        <v>14</v>
      </c>
    </row>
    <row r="7" spans="7:21" x14ac:dyDescent="0.2">
      <c r="G7" s="2" t="s">
        <v>15</v>
      </c>
      <c r="H7" s="3">
        <v>6540</v>
      </c>
      <c r="I7" s="3">
        <v>170000</v>
      </c>
      <c r="J7" s="3">
        <v>2</v>
      </c>
      <c r="K7" s="2">
        <f>J7*10*Q7*2*26</f>
        <v>10400</v>
      </c>
      <c r="L7" s="3">
        <v>0.05</v>
      </c>
      <c r="M7" s="3">
        <v>4</v>
      </c>
      <c r="N7" s="3">
        <v>1.5</v>
      </c>
      <c r="O7" s="3">
        <v>27</v>
      </c>
      <c r="P7" s="3">
        <v>18</v>
      </c>
      <c r="Q7" s="3">
        <v>10</v>
      </c>
      <c r="R7" s="4">
        <f>M7*P7*Q7*30+N7*O7*Q7*26</f>
        <v>32130</v>
      </c>
      <c r="S7" s="4">
        <f>R7+L7*H7+K7</f>
        <v>42857</v>
      </c>
      <c r="T7" s="4"/>
      <c r="U7" s="4"/>
    </row>
    <row r="8" spans="7:21" x14ac:dyDescent="0.2">
      <c r="G8" s="2" t="s">
        <v>16</v>
      </c>
      <c r="H8" s="3">
        <v>6540</v>
      </c>
      <c r="I8" s="3">
        <v>0</v>
      </c>
      <c r="J8" s="3">
        <v>1</v>
      </c>
      <c r="K8" s="2">
        <f>J8*10*Q8*26</f>
        <v>2600</v>
      </c>
      <c r="L8" s="3">
        <v>0</v>
      </c>
      <c r="M8" s="5">
        <v>1.2</v>
      </c>
      <c r="N8" s="5">
        <f>H8/26/14/10*4</f>
        <v>7.186813186813187</v>
      </c>
      <c r="O8" s="3">
        <v>27</v>
      </c>
      <c r="P8" s="3">
        <v>18</v>
      </c>
      <c r="Q8" s="3">
        <v>10</v>
      </c>
      <c r="R8" s="6">
        <f>M8*P8*Q8*30+N8*O8*Q8*26</f>
        <v>56931.42857142858</v>
      </c>
      <c r="S8" s="4">
        <f>R8+L8*H8+K8</f>
        <v>59531.42857142858</v>
      </c>
      <c r="T8" s="6"/>
      <c r="U8" s="6"/>
    </row>
    <row r="9" spans="7:21" x14ac:dyDescent="0.2"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7">
        <f>I7/(S8-S7)</f>
        <v>10.195251925531819</v>
      </c>
      <c r="U9" s="8">
        <f>T9*H8</f>
        <v>66676.947592978089</v>
      </c>
    </row>
  </sheetData>
  <mergeCells count="1">
    <mergeCell ref="G5:U5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QAD_009</dc:creator>
  <cp:lastModifiedBy>QAD_009</cp:lastModifiedBy>
  <dcterms:created xsi:type="dcterms:W3CDTF">2025-11-14T02:52:16Z</dcterms:created>
  <dcterms:modified xsi:type="dcterms:W3CDTF">2025-11-28T00:33:58Z</dcterms:modified>
</cp:coreProperties>
</file>