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泊头捷润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泊头捷润!$A$3:$Z$10</definedName>
    <definedName name="_xlnm.Print_Area" localSheetId="0">泊头捷润!$A$1:$Z$11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<sst xmlns="http://schemas.openxmlformats.org/spreadsheetml/2006/main" count="78" uniqueCount="56">
  <si>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序号</t>
  </si>
  <si>
    <t>车型</t>
  </si>
  <si>
    <t>QAD码</t>
  </si>
  <si>
    <t>产品名称</t>
  </si>
  <si>
    <t>图片</t>
  </si>
  <si>
    <t>零件号</t>
  </si>
  <si>
    <t>委外加工供应商</t>
  </si>
  <si>
    <t>联系人</t>
  </si>
  <si>
    <t>联系方式</t>
  </si>
  <si>
    <t>材料</t>
  </si>
  <si>
    <t>产品结算价-目标价</t>
  </si>
  <si>
    <t>厂家报价</t>
  </si>
  <si>
    <t>材料QAD</t>
  </si>
  <si>
    <t>材质</t>
  </si>
  <si>
    <t>规格</t>
  </si>
  <si>
    <t>下料尺寸</t>
  </si>
  <si>
    <r>
      <rPr>
        <b/>
        <sz val="16"/>
        <color theme="1"/>
        <rFont val="宋体"/>
        <charset val="134"/>
      </rPr>
      <t>毛重</t>
    </r>
    <r>
      <rPr>
        <b/>
        <sz val="16"/>
        <color theme="1"/>
        <rFont val="Arial"/>
        <charset val="134"/>
      </rPr>
      <t>kg</t>
    </r>
  </si>
  <si>
    <t>材料工艺重量kg</t>
  </si>
  <si>
    <t>核定毛重</t>
  </si>
  <si>
    <t>产品净重kg</t>
  </si>
  <si>
    <t>单件废料kg</t>
  </si>
  <si>
    <t>产品加工费</t>
  </si>
  <si>
    <t>废料单价（kg/元）</t>
  </si>
  <si>
    <t>废料收益</t>
  </si>
  <si>
    <t>最终结算价</t>
  </si>
  <si>
    <t>结算价</t>
  </si>
  <si>
    <r>
      <rPr>
        <b/>
        <sz val="16"/>
        <color theme="1"/>
        <rFont val="等线"/>
        <charset val="134"/>
      </rPr>
      <t>长</t>
    </r>
    <r>
      <rPr>
        <b/>
        <sz val="16"/>
        <color theme="1"/>
        <rFont val="Arial"/>
        <charset val="134"/>
      </rPr>
      <t>mm</t>
    </r>
  </si>
  <si>
    <r>
      <rPr>
        <b/>
        <sz val="16"/>
        <color theme="1"/>
        <rFont val="等线"/>
        <charset val="134"/>
      </rPr>
      <t>宽</t>
    </r>
    <r>
      <rPr>
        <b/>
        <sz val="16"/>
        <color theme="1"/>
        <rFont val="Arial"/>
        <charset val="134"/>
      </rPr>
      <t>mm</t>
    </r>
  </si>
  <si>
    <r>
      <rPr>
        <b/>
        <sz val="16"/>
        <color theme="1"/>
        <rFont val="等线"/>
        <charset val="134"/>
      </rPr>
      <t>厚</t>
    </r>
    <r>
      <rPr>
        <b/>
        <sz val="16"/>
        <color theme="1"/>
        <rFont val="Arial"/>
        <charset val="134"/>
      </rPr>
      <t>mm</t>
    </r>
  </si>
  <si>
    <t>P203</t>
  </si>
  <si>
    <t>SCS0006708</t>
  </si>
  <si>
    <t>棘轮支架</t>
  </si>
  <si>
    <t>6801260X0001A</t>
  </si>
  <si>
    <t>捷润</t>
  </si>
  <si>
    <t>李总</t>
  </si>
  <si>
    <t>TST0000006</t>
  </si>
  <si>
    <t>板材SAPH440</t>
  </si>
  <si>
    <t>2.0*1250*2500</t>
  </si>
  <si>
    <t>统帅</t>
  </si>
  <si>
    <t>SLT0010434</t>
  </si>
  <si>
    <t>统帅装车钣金SLT0010353</t>
  </si>
  <si>
    <t>tst0000033</t>
  </si>
  <si>
    <t>2.5*1250*2500</t>
  </si>
  <si>
    <t>SHT0001050</t>
  </si>
  <si>
    <t>罩壳前固定钣金右</t>
  </si>
  <si>
    <t>SHT0001051</t>
  </si>
  <si>
    <t>罩壳前固定钣金左</t>
  </si>
  <si>
    <t>2.1D</t>
  </si>
  <si>
    <t>SHT0014563</t>
  </si>
  <si>
    <t>座框前横梁/HD</t>
  </si>
  <si>
    <t>8.2拉走</t>
  </si>
  <si>
    <t>TST0000029</t>
  </si>
  <si>
    <t>板材SPFH590酸洗板</t>
  </si>
  <si>
    <t>2.0*1178*2500</t>
  </si>
  <si>
    <t>SLT0002829</t>
  </si>
  <si>
    <t>罩壳支架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</si>
</sst>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.0000_ "/>
    <numFmt numFmtId="179" formatCode="0.000_ "/>
  </numFmts>
  <fonts count="25"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16"/>
      <name val="微软雅黑"/>
      <charset val="134"/>
    </font>
    <font>
      <b/>
      <sz val="16"/>
      <color theme="1"/>
      <name val="等线"/>
      <charset val="134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3" fillId="37" borderId="0">
      <alignment vertical="center"/>
    </xf>
    <xf numFmtId="0" fontId="0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 shrinkToFit="1"/>
    </xf>
    <xf numFmtId="176" fontId="4" fillId="2" borderId="2" xfId="49" applyNumberFormat="1" applyFont="1" applyFill="1" applyBorder="1" applyAlignment="1">
      <alignment horizontal="center" vertical="center" wrapText="1" shrinkToFit="1"/>
    </xf>
    <xf numFmtId="176" fontId="5" fillId="2" borderId="1" xfId="49" applyNumberFormat="1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76" fontId="4" fillId="2" borderId="11" xfId="49" applyNumberFormat="1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6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6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514350</xdr:colOff>
      <xdr:row>5</xdr:row>
      <xdr:rowOff>127000</xdr:rowOff>
    </xdr:from>
    <xdr:to>
      <xdr:col>4</xdr:col>
      <xdr:colOff>1452245</xdr:colOff>
      <xdr:row>5</xdr:row>
      <xdr:rowOff>996315</xdr:rowOff>
    </xdr:to>
    <xdr:pic>
      <xdr:nvPicPr>
        <xdr:cNvPr id="2" name="Picture 302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0600" y="3746500"/>
          <a:ext cx="937895" cy="86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514350</xdr:colOff>
      <xdr:row>6</xdr:row>
      <xdr:rowOff>184150</xdr:rowOff>
    </xdr:from>
    <xdr:to>
      <xdr:col>4</xdr:col>
      <xdr:colOff>1398270</xdr:colOff>
      <xdr:row>6</xdr:row>
      <xdr:rowOff>1003300</xdr:rowOff>
    </xdr:to>
    <xdr:pic>
      <xdr:nvPicPr>
        <xdr:cNvPr id="3" name="Picture 302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0600" y="4883150"/>
          <a:ext cx="88392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723900</xdr:colOff>
      <xdr:row>3</xdr:row>
      <xdr:rowOff>184150</xdr:rowOff>
    </xdr:from>
    <xdr:to>
      <xdr:col>4</xdr:col>
      <xdr:colOff>1269365</xdr:colOff>
      <xdr:row>4</xdr:row>
      <xdr:rowOff>8890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0150" y="1644650"/>
          <a:ext cx="54546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628650</xdr:colOff>
      <xdr:row>4</xdr:row>
      <xdr:rowOff>165100</xdr:rowOff>
    </xdr:from>
    <xdr:to>
      <xdr:col>4</xdr:col>
      <xdr:colOff>1174115</xdr:colOff>
      <xdr:row>4</xdr:row>
      <xdr:rowOff>1050290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84900" y="2705100"/>
          <a:ext cx="54546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400050</xdr:colOff>
      <xdr:row>7</xdr:row>
      <xdr:rowOff>247650</xdr:rowOff>
    </xdr:from>
    <xdr:to>
      <xdr:col>4</xdr:col>
      <xdr:colOff>1477645</xdr:colOff>
      <xdr:row>7</xdr:row>
      <xdr:rowOff>1261110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56300" y="6026150"/>
          <a:ext cx="1077595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647700</xdr:colOff>
      <xdr:row>8</xdr:row>
      <xdr:rowOff>165100</xdr:rowOff>
    </xdr:from>
    <xdr:to>
      <xdr:col>4</xdr:col>
      <xdr:colOff>1472565</xdr:colOff>
      <xdr:row>8</xdr:row>
      <xdr:rowOff>1004570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03950" y="7404100"/>
          <a:ext cx="824865" cy="83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14;&#21387;&#36710;&#38388;&#22806;&#21327;&#21152;&#24037;&#20914;&#21387;&#20214;&#28165;&#21333;(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委外产品清单 (2)"/>
      <sheetName val="泊头捷润"/>
      <sheetName val="黄骅再兴"/>
      <sheetName val="南皮翰宸"/>
      <sheetName val="祥云"/>
      <sheetName val="广亿"/>
      <sheetName val="敬德"/>
      <sheetName val="宇诺"/>
      <sheetName val="鑫昌"/>
      <sheetName val="成卓"/>
      <sheetName val="委外产品清单 (4)"/>
      <sheetName val="委外产品清单-采购记录"/>
      <sheetName val="产品工序 (2)"/>
      <sheetName val="产品工序 (3)"/>
      <sheetName val="工序费"/>
      <sheetName val="废料核算"/>
      <sheetName val="外发材料清单"/>
      <sheetName val="模具外发登记"/>
      <sheetName val="资产出租出借申请单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QAD码</v>
          </cell>
          <cell r="D1" t="str">
            <v>产品名称</v>
          </cell>
          <cell r="E1" t="str">
            <v>工序</v>
          </cell>
          <cell r="F1" t="str">
            <v>设备（吨）</v>
          </cell>
          <cell r="G1" t="str">
            <v>模具数量 </v>
          </cell>
          <cell r="H1" t="str">
            <v>出件数</v>
          </cell>
          <cell r="I1" t="str">
            <v>工序费</v>
          </cell>
          <cell r="J1" t="str">
            <v>加0.03工序费</v>
          </cell>
          <cell r="K1" t="str">
            <v>加工费</v>
          </cell>
        </row>
        <row r="2">
          <cell r="C2" t="str">
            <v>SCS0006708</v>
          </cell>
          <cell r="D2" t="str">
            <v>棘轮支架</v>
          </cell>
          <cell r="E2" t="str">
            <v>落料</v>
          </cell>
          <cell r="F2">
            <v>45</v>
          </cell>
          <cell r="G2">
            <v>1</v>
          </cell>
        </row>
        <row r="2">
          <cell r="I2">
            <v>0.03</v>
          </cell>
          <cell r="J2">
            <v>0.06</v>
          </cell>
          <cell r="K2">
            <v>0.25</v>
          </cell>
        </row>
        <row r="3">
          <cell r="D3" t="str">
            <v>棘轮支架</v>
          </cell>
          <cell r="E3" t="str">
            <v>成型</v>
          </cell>
          <cell r="F3">
            <v>45</v>
          </cell>
          <cell r="G3">
            <v>1</v>
          </cell>
        </row>
        <row r="3">
          <cell r="I3">
            <v>0.03</v>
          </cell>
          <cell r="J3">
            <v>0.06</v>
          </cell>
        </row>
        <row r="4">
          <cell r="D4" t="str">
            <v>棘轮支架</v>
          </cell>
          <cell r="E4" t="str">
            <v>成型</v>
          </cell>
          <cell r="F4">
            <v>45</v>
          </cell>
          <cell r="G4">
            <v>1</v>
          </cell>
        </row>
        <row r="4">
          <cell r="I4">
            <v>0.03</v>
          </cell>
          <cell r="J4">
            <v>0.06</v>
          </cell>
        </row>
        <row r="5">
          <cell r="D5" t="str">
            <v>棘轮支架</v>
          </cell>
          <cell r="E5" t="str">
            <v>冲孔</v>
          </cell>
          <cell r="F5">
            <v>63</v>
          </cell>
          <cell r="G5">
            <v>1</v>
          </cell>
        </row>
        <row r="5">
          <cell r="I5">
            <v>0.04</v>
          </cell>
          <cell r="J5">
            <v>0.07</v>
          </cell>
        </row>
        <row r="6">
          <cell r="C6" t="str">
            <v>SHT0013818</v>
          </cell>
          <cell r="D6" t="str">
            <v>防尘罩前支架</v>
          </cell>
          <cell r="E6" t="str">
            <v>断料共用</v>
          </cell>
          <cell r="F6">
            <v>25</v>
          </cell>
          <cell r="G6">
            <v>1</v>
          </cell>
        </row>
        <row r="6">
          <cell r="I6">
            <v>0.03</v>
          </cell>
          <cell r="J6">
            <v>0.06</v>
          </cell>
          <cell r="K6">
            <v>0.336</v>
          </cell>
        </row>
        <row r="7">
          <cell r="D7" t="str">
            <v>防尘罩前支架</v>
          </cell>
          <cell r="E7" t="str">
            <v>冲孔</v>
          </cell>
          <cell r="F7" t="str">
            <v>40T</v>
          </cell>
          <cell r="G7">
            <v>1</v>
          </cell>
        </row>
        <row r="7">
          <cell r="I7">
            <v>0.03</v>
          </cell>
          <cell r="J7">
            <v>0.06</v>
          </cell>
        </row>
        <row r="8">
          <cell r="D8" t="str">
            <v>防尘罩前支架</v>
          </cell>
          <cell r="E8" t="str">
            <v>压弯</v>
          </cell>
          <cell r="F8">
            <v>63</v>
          </cell>
          <cell r="G8">
            <v>1</v>
          </cell>
        </row>
        <row r="8">
          <cell r="I8">
            <v>0.04</v>
          </cell>
          <cell r="J8">
            <v>0.07</v>
          </cell>
        </row>
        <row r="9">
          <cell r="D9" t="str">
            <v>防尘罩前支架</v>
          </cell>
          <cell r="E9" t="str">
            <v>成型</v>
          </cell>
          <cell r="F9">
            <v>125</v>
          </cell>
          <cell r="G9">
            <v>1</v>
          </cell>
        </row>
        <row r="9">
          <cell r="I9">
            <v>0.08</v>
          </cell>
          <cell r="J9">
            <v>0.11</v>
          </cell>
        </row>
        <row r="10">
          <cell r="C10" t="str">
            <v>SHT0013819</v>
          </cell>
          <cell r="D10" t="str">
            <v>防尘罩侧支架</v>
          </cell>
          <cell r="E10" t="str">
            <v>断料</v>
          </cell>
          <cell r="F10">
            <v>25</v>
          </cell>
          <cell r="G10">
            <v>1</v>
          </cell>
        </row>
        <row r="10">
          <cell r="I10">
            <v>0.03</v>
          </cell>
          <cell r="J10">
            <v>0.06</v>
          </cell>
          <cell r="K10">
            <v>0.1456</v>
          </cell>
        </row>
        <row r="11">
          <cell r="D11" t="str">
            <v>防尘罩侧支架</v>
          </cell>
          <cell r="E11" t="str">
            <v>成型</v>
          </cell>
          <cell r="F11">
            <v>63</v>
          </cell>
          <cell r="G11">
            <v>1</v>
          </cell>
        </row>
        <row r="11">
          <cell r="I11">
            <v>0.04</v>
          </cell>
          <cell r="J11">
            <v>0.07</v>
          </cell>
        </row>
        <row r="12">
          <cell r="C12" t="str">
            <v>SHT0013822</v>
          </cell>
          <cell r="D12" t="str">
            <v>防尘罩前支架汕德卡</v>
          </cell>
          <cell r="E12" t="str">
            <v>断料共用</v>
          </cell>
          <cell r="F12">
            <v>25</v>
          </cell>
          <cell r="G12">
            <v>0</v>
          </cell>
        </row>
        <row r="12">
          <cell r="I12">
            <v>0.03</v>
          </cell>
          <cell r="J12">
            <v>0.06</v>
          </cell>
          <cell r="K12">
            <v>0.2576</v>
          </cell>
        </row>
        <row r="13">
          <cell r="D13" t="str">
            <v>防尘罩前支架汕德卡</v>
          </cell>
          <cell r="E13" t="str">
            <v>冲孔</v>
          </cell>
          <cell r="F13">
            <v>40</v>
          </cell>
          <cell r="G13">
            <v>1</v>
          </cell>
        </row>
        <row r="13">
          <cell r="I13">
            <v>0.03</v>
          </cell>
          <cell r="J13">
            <v>0.06</v>
          </cell>
        </row>
        <row r="14">
          <cell r="D14" t="str">
            <v>防尘罩前支架汕德卡</v>
          </cell>
          <cell r="E14" t="str">
            <v>压型</v>
          </cell>
          <cell r="F14">
            <v>100</v>
          </cell>
          <cell r="G14">
            <v>1</v>
          </cell>
        </row>
        <row r="14">
          <cell r="I14">
            <v>0.08</v>
          </cell>
          <cell r="J14">
            <v>0.11</v>
          </cell>
        </row>
        <row r="15">
          <cell r="C15" t="str">
            <v>SLT0010434</v>
          </cell>
          <cell r="D15" t="str">
            <v>统帅装车钣金</v>
          </cell>
          <cell r="E15" t="str">
            <v>落料</v>
          </cell>
          <cell r="F15">
            <v>80</v>
          </cell>
          <cell r="G15">
            <v>1</v>
          </cell>
        </row>
        <row r="15">
          <cell r="I15">
            <v>0.05</v>
          </cell>
          <cell r="J15">
            <v>0.08</v>
          </cell>
          <cell r="K15">
            <v>0.4256</v>
          </cell>
        </row>
        <row r="16">
          <cell r="D16" t="str">
            <v>统帅装车钣金</v>
          </cell>
          <cell r="E16" t="str">
            <v>成型</v>
          </cell>
          <cell r="F16">
            <v>110</v>
          </cell>
          <cell r="G16">
            <v>1</v>
          </cell>
        </row>
        <row r="16">
          <cell r="I16">
            <v>0.08</v>
          </cell>
          <cell r="J16">
            <v>0.11</v>
          </cell>
        </row>
        <row r="17">
          <cell r="D17" t="str">
            <v>统帅装车钣金</v>
          </cell>
          <cell r="E17" t="str">
            <v>冲孔</v>
          </cell>
          <cell r="F17">
            <v>45</v>
          </cell>
          <cell r="G17">
            <v>1</v>
          </cell>
        </row>
        <row r="17">
          <cell r="I17">
            <v>0.03</v>
          </cell>
          <cell r="J17">
            <v>0.06</v>
          </cell>
        </row>
        <row r="18">
          <cell r="D18" t="str">
            <v>统帅装车钣金</v>
          </cell>
          <cell r="E18" t="str">
            <v>冲孔</v>
          </cell>
          <cell r="F18">
            <v>45</v>
          </cell>
          <cell r="G18">
            <v>1</v>
          </cell>
        </row>
        <row r="18">
          <cell r="I18">
            <v>0.03</v>
          </cell>
          <cell r="J18">
            <v>0.06</v>
          </cell>
        </row>
        <row r="19">
          <cell r="D19" t="str">
            <v>统帅装车钣金</v>
          </cell>
          <cell r="E19" t="str">
            <v>压弯</v>
          </cell>
          <cell r="F19">
            <v>63</v>
          </cell>
          <cell r="G19">
            <v>1</v>
          </cell>
        </row>
        <row r="19">
          <cell r="I19">
            <v>0.04</v>
          </cell>
          <cell r="J19">
            <v>0.07</v>
          </cell>
        </row>
        <row r="20">
          <cell r="C20" t="str">
            <v>slt0002205</v>
          </cell>
          <cell r="D20" t="str">
            <v>前排靠背复位卷簧限位支架</v>
          </cell>
          <cell r="E20" t="str">
            <v>落料</v>
          </cell>
          <cell r="F20">
            <v>45</v>
          </cell>
          <cell r="G20">
            <v>1</v>
          </cell>
        </row>
        <row r="20">
          <cell r="I20">
            <v>0.03</v>
          </cell>
          <cell r="J20">
            <v>0.06</v>
          </cell>
          <cell r="K20">
            <v>0.1344</v>
          </cell>
        </row>
        <row r="21">
          <cell r="D21" t="str">
            <v>前排靠背复位卷簧限位支架</v>
          </cell>
          <cell r="E21" t="str">
            <v>成型</v>
          </cell>
          <cell r="F21">
            <v>45</v>
          </cell>
          <cell r="G21">
            <v>1</v>
          </cell>
        </row>
        <row r="21">
          <cell r="I21">
            <v>0.03</v>
          </cell>
          <cell r="J21">
            <v>0.06</v>
          </cell>
        </row>
        <row r="22">
          <cell r="C22" t="str">
            <v>SHT0013238</v>
          </cell>
          <cell r="D22" t="str">
            <v>VDC阀上支架</v>
          </cell>
          <cell r="E22" t="str">
            <v>落料</v>
          </cell>
          <cell r="F22">
            <v>63</v>
          </cell>
          <cell r="G22">
            <v>1</v>
          </cell>
        </row>
        <row r="22">
          <cell r="I22">
            <v>0.04</v>
          </cell>
          <cell r="J22">
            <v>0.07</v>
          </cell>
          <cell r="K22">
            <v>0.1456</v>
          </cell>
        </row>
        <row r="23">
          <cell r="D23" t="str">
            <v>VDC阀上支架</v>
          </cell>
          <cell r="E23" t="str">
            <v>成型</v>
          </cell>
          <cell r="F23">
            <v>45</v>
          </cell>
          <cell r="G23">
            <v>1</v>
          </cell>
        </row>
        <row r="23">
          <cell r="I23">
            <v>0.03</v>
          </cell>
          <cell r="J23">
            <v>0.06</v>
          </cell>
        </row>
        <row r="24">
          <cell r="C24" t="str">
            <v>SHT0011804</v>
          </cell>
          <cell r="D24" t="str">
            <v>调节机构钣金一</v>
          </cell>
          <cell r="E24" t="str">
            <v>落料</v>
          </cell>
          <cell r="F24">
            <v>80</v>
          </cell>
          <cell r="G24">
            <v>1</v>
          </cell>
        </row>
        <row r="24">
          <cell r="I24">
            <v>0.05</v>
          </cell>
          <cell r="J24">
            <v>0.08</v>
          </cell>
          <cell r="K24">
            <v>0.2352</v>
          </cell>
        </row>
        <row r="25">
          <cell r="D25" t="str">
            <v>调节机构钣金一</v>
          </cell>
          <cell r="E25" t="str">
            <v>成型</v>
          </cell>
          <cell r="F25">
            <v>63</v>
          </cell>
          <cell r="G25">
            <v>1</v>
          </cell>
        </row>
        <row r="25">
          <cell r="I25">
            <v>0.04</v>
          </cell>
          <cell r="J25">
            <v>0.07</v>
          </cell>
        </row>
        <row r="26">
          <cell r="D26" t="str">
            <v>调节机构钣金一</v>
          </cell>
          <cell r="E26" t="str">
            <v>压弯</v>
          </cell>
          <cell r="F26">
            <v>25</v>
          </cell>
          <cell r="G26">
            <v>1</v>
          </cell>
        </row>
        <row r="26">
          <cell r="I26">
            <v>0.03</v>
          </cell>
          <cell r="J26">
            <v>0.06</v>
          </cell>
        </row>
        <row r="27">
          <cell r="C27" t="str">
            <v>SCS0005998</v>
          </cell>
          <cell r="D27" t="str">
            <v>P203L型连接板</v>
          </cell>
          <cell r="E27" t="str">
            <v>落料</v>
          </cell>
          <cell r="F27">
            <v>63</v>
          </cell>
          <cell r="G27">
            <v>1</v>
          </cell>
        </row>
        <row r="27">
          <cell r="I27">
            <v>0.04</v>
          </cell>
          <cell r="J27">
            <v>0.07</v>
          </cell>
          <cell r="K27">
            <v>0.1456</v>
          </cell>
        </row>
        <row r="28">
          <cell r="D28" t="str">
            <v>P203L型连接板</v>
          </cell>
          <cell r="E28" t="str">
            <v>成型</v>
          </cell>
          <cell r="F28">
            <v>45</v>
          </cell>
          <cell r="G28">
            <v>1</v>
          </cell>
        </row>
        <row r="28">
          <cell r="I28">
            <v>0.03</v>
          </cell>
          <cell r="J28">
            <v>0.06</v>
          </cell>
        </row>
        <row r="29">
          <cell r="C29" t="str">
            <v>SHT0001050</v>
          </cell>
          <cell r="D29" t="str">
            <v>罩壳前固定钣金</v>
          </cell>
          <cell r="E29" t="str">
            <v>1序落料共用</v>
          </cell>
          <cell r="F29">
            <v>45</v>
          </cell>
          <cell r="G29">
            <v>1</v>
          </cell>
        </row>
        <row r="29">
          <cell r="I29">
            <v>0.03</v>
          </cell>
          <cell r="J29">
            <v>0.06</v>
          </cell>
          <cell r="K29">
            <v>0.2016</v>
          </cell>
        </row>
        <row r="30">
          <cell r="D30" t="str">
            <v>罩壳前固定钣金</v>
          </cell>
          <cell r="E30" t="str">
            <v>2序成型共用</v>
          </cell>
          <cell r="F30">
            <v>45</v>
          </cell>
          <cell r="G30">
            <v>1</v>
          </cell>
        </row>
        <row r="30">
          <cell r="I30">
            <v>0.03</v>
          </cell>
          <cell r="J30">
            <v>0.06</v>
          </cell>
        </row>
        <row r="31">
          <cell r="D31" t="str">
            <v>罩壳前固定钣金</v>
          </cell>
          <cell r="E31" t="str">
            <v>3序冲孔共用</v>
          </cell>
          <cell r="F31">
            <v>25</v>
          </cell>
          <cell r="G31">
            <v>1</v>
          </cell>
        </row>
        <row r="31">
          <cell r="I31">
            <v>0.03</v>
          </cell>
          <cell r="J31">
            <v>0.06</v>
          </cell>
        </row>
        <row r="32">
          <cell r="C32" t="str">
            <v>SHT0001051</v>
          </cell>
          <cell r="D32" t="str">
            <v>罩壳前固定钣金左</v>
          </cell>
        </row>
        <row r="32">
          <cell r="I32">
            <v>0.03</v>
          </cell>
          <cell r="J32">
            <v>0.06</v>
          </cell>
          <cell r="K32">
            <v>0.2016</v>
          </cell>
        </row>
        <row r="33">
          <cell r="D33" t="str">
            <v>罩壳前固定钣金左</v>
          </cell>
        </row>
        <row r="33">
          <cell r="I33">
            <v>0.03</v>
          </cell>
          <cell r="J33">
            <v>0.06</v>
          </cell>
        </row>
        <row r="34">
          <cell r="D34" t="str">
            <v>罩壳前固定钣金左</v>
          </cell>
        </row>
        <row r="34">
          <cell r="I34">
            <v>0.03</v>
          </cell>
          <cell r="J34">
            <v>0.06</v>
          </cell>
        </row>
        <row r="35">
          <cell r="C35" t="str">
            <v>SLT0002828</v>
          </cell>
          <cell r="D35" t="str">
            <v>上板2828</v>
          </cell>
          <cell r="E35" t="str">
            <v>落料</v>
          </cell>
          <cell r="F35">
            <v>160</v>
          </cell>
          <cell r="G35">
            <v>1</v>
          </cell>
        </row>
        <row r="35">
          <cell r="I35">
            <v>0.1</v>
          </cell>
          <cell r="J35">
            <v>0.13</v>
          </cell>
          <cell r="K35">
            <v>0.2352</v>
          </cell>
        </row>
        <row r="36">
          <cell r="D36" t="str">
            <v>上板2828</v>
          </cell>
          <cell r="E36" t="str">
            <v>冲孔</v>
          </cell>
          <cell r="F36">
            <v>80</v>
          </cell>
          <cell r="G36">
            <v>1</v>
          </cell>
        </row>
        <row r="36">
          <cell r="I36">
            <v>0.05</v>
          </cell>
          <cell r="J36">
            <v>0.08</v>
          </cell>
        </row>
        <row r="37">
          <cell r="C37" t="str">
            <v>slt0002826</v>
          </cell>
          <cell r="D37" t="str">
            <v>K1下板左</v>
          </cell>
          <cell r="E37" t="str">
            <v>1序落料共用</v>
          </cell>
          <cell r="F37">
            <v>160</v>
          </cell>
          <cell r="G37">
            <v>1</v>
          </cell>
        </row>
        <row r="37">
          <cell r="I37">
            <v>0.1</v>
          </cell>
          <cell r="J37">
            <v>0.13</v>
          </cell>
          <cell r="K37">
            <v>0.2352</v>
          </cell>
        </row>
        <row r="38">
          <cell r="D38" t="str">
            <v>K1下板左</v>
          </cell>
          <cell r="E38" t="str">
            <v>冲孔</v>
          </cell>
          <cell r="F38">
            <v>80</v>
          </cell>
          <cell r="G38">
            <v>1</v>
          </cell>
        </row>
        <row r="38">
          <cell r="I38">
            <v>0.05</v>
          </cell>
          <cell r="J38">
            <v>0.08</v>
          </cell>
        </row>
        <row r="39">
          <cell r="C39" t="str">
            <v>slt0002827</v>
          </cell>
          <cell r="D39" t="str">
            <v>K1下板右</v>
          </cell>
          <cell r="E39" t="str">
            <v>1序落料共用</v>
          </cell>
          <cell r="F39">
            <v>160</v>
          </cell>
        </row>
        <row r="39">
          <cell r="I39">
            <v>0.1</v>
          </cell>
          <cell r="J39">
            <v>0.13</v>
          </cell>
          <cell r="K39">
            <v>0.2352</v>
          </cell>
        </row>
        <row r="40">
          <cell r="D40" t="str">
            <v>K1下板右</v>
          </cell>
          <cell r="E40" t="str">
            <v>冲孔</v>
          </cell>
          <cell r="F40">
            <v>80</v>
          </cell>
          <cell r="G40">
            <v>1</v>
          </cell>
        </row>
        <row r="40">
          <cell r="I40">
            <v>0.05</v>
          </cell>
          <cell r="J40">
            <v>0.08</v>
          </cell>
        </row>
        <row r="41">
          <cell r="C41" t="str">
            <v>SHT0012974</v>
          </cell>
          <cell r="D41" t="str">
            <v>副驾安全带固定板</v>
          </cell>
          <cell r="E41" t="str">
            <v>落料</v>
          </cell>
          <cell r="F41">
            <v>160</v>
          </cell>
          <cell r="G41">
            <v>1</v>
          </cell>
        </row>
        <row r="41">
          <cell r="I41">
            <v>0.1</v>
          </cell>
          <cell r="J41">
            <v>0.13</v>
          </cell>
          <cell r="K41">
            <v>0.4368</v>
          </cell>
        </row>
        <row r="42">
          <cell r="D42" t="str">
            <v>副驾安全带固定板</v>
          </cell>
          <cell r="E42" t="str">
            <v>冲孔</v>
          </cell>
          <cell r="F42">
            <v>80</v>
          </cell>
          <cell r="G42">
            <v>1</v>
          </cell>
        </row>
        <row r="42">
          <cell r="I42">
            <v>0.05</v>
          </cell>
          <cell r="J42">
            <v>0.08</v>
          </cell>
        </row>
        <row r="43">
          <cell r="D43" t="str">
            <v>副驾安全带固定板</v>
          </cell>
          <cell r="E43" t="str">
            <v>成型</v>
          </cell>
          <cell r="F43">
            <v>200</v>
          </cell>
          <cell r="G43">
            <v>1</v>
          </cell>
        </row>
        <row r="43">
          <cell r="I43">
            <v>0.15</v>
          </cell>
          <cell r="J43">
            <v>0.18</v>
          </cell>
        </row>
        <row r="44">
          <cell r="C44" t="str">
            <v>SHT0012835</v>
          </cell>
          <cell r="D44" t="str">
            <v>TX侧板左</v>
          </cell>
          <cell r="E44" t="str">
            <v>1序落料共用</v>
          </cell>
          <cell r="F44" t="str">
            <v>110（共用）</v>
          </cell>
          <cell r="G44">
            <v>1</v>
          </cell>
        </row>
        <row r="44">
          <cell r="I44">
            <v>0.08</v>
          </cell>
          <cell r="J44">
            <v>0.11</v>
          </cell>
          <cell r="K44">
            <v>0.392</v>
          </cell>
        </row>
        <row r="45">
          <cell r="D45" t="str">
            <v>TX侧板左</v>
          </cell>
          <cell r="E45" t="str">
            <v>2序冲孔共用</v>
          </cell>
          <cell r="F45" t="str">
            <v>45（共用）</v>
          </cell>
          <cell r="G45">
            <v>1</v>
          </cell>
        </row>
        <row r="45">
          <cell r="I45">
            <v>0.03</v>
          </cell>
          <cell r="J45">
            <v>0.06</v>
          </cell>
        </row>
        <row r="46">
          <cell r="D46" t="str">
            <v>TX侧板左</v>
          </cell>
          <cell r="E46" t="str">
            <v>成型</v>
          </cell>
          <cell r="F46">
            <v>110</v>
          </cell>
          <cell r="G46">
            <v>1</v>
          </cell>
        </row>
        <row r="46">
          <cell r="I46">
            <v>0.08</v>
          </cell>
          <cell r="J46">
            <v>0.11</v>
          </cell>
        </row>
        <row r="47">
          <cell r="D47" t="str">
            <v>TX侧板左</v>
          </cell>
          <cell r="E47" t="str">
            <v>4序成型共用</v>
          </cell>
          <cell r="F47" t="str">
            <v>63（共用）</v>
          </cell>
          <cell r="G47">
            <v>1</v>
          </cell>
        </row>
        <row r="47">
          <cell r="I47">
            <v>0.04</v>
          </cell>
          <cell r="J47">
            <v>0.07</v>
          </cell>
        </row>
        <row r="48">
          <cell r="C48" t="str">
            <v>SHT0012836</v>
          </cell>
          <cell r="D48" t="str">
            <v>TX侧板右</v>
          </cell>
          <cell r="E48" t="str">
            <v>1序落料共用</v>
          </cell>
          <cell r="F48" t="str">
            <v>110（共用）</v>
          </cell>
          <cell r="G48">
            <v>0</v>
          </cell>
        </row>
        <row r="48">
          <cell r="I48">
            <v>0.08</v>
          </cell>
          <cell r="J48">
            <v>0.11</v>
          </cell>
          <cell r="K48">
            <v>0.392</v>
          </cell>
        </row>
        <row r="49">
          <cell r="D49" t="str">
            <v>TX侧板右</v>
          </cell>
          <cell r="E49" t="str">
            <v>2序冲孔共用</v>
          </cell>
          <cell r="F49" t="str">
            <v>45（共用）</v>
          </cell>
          <cell r="G49">
            <v>0</v>
          </cell>
        </row>
        <row r="49">
          <cell r="I49">
            <v>0.03</v>
          </cell>
          <cell r="J49">
            <v>0.06</v>
          </cell>
        </row>
        <row r="50">
          <cell r="D50" t="str">
            <v>TX侧板右</v>
          </cell>
          <cell r="E50" t="str">
            <v>成型</v>
          </cell>
          <cell r="F50">
            <v>110</v>
          </cell>
          <cell r="G50">
            <v>1</v>
          </cell>
        </row>
        <row r="50">
          <cell r="I50">
            <v>0.08</v>
          </cell>
          <cell r="J50">
            <v>0.11</v>
          </cell>
        </row>
        <row r="51">
          <cell r="D51" t="str">
            <v>TX侧板右</v>
          </cell>
          <cell r="E51" t="str">
            <v>4序成型共用</v>
          </cell>
          <cell r="F51" t="str">
            <v>63（共用）</v>
          </cell>
          <cell r="G51">
            <v>0</v>
          </cell>
        </row>
        <row r="51">
          <cell r="I51">
            <v>0.04</v>
          </cell>
          <cell r="J51">
            <v>0.07</v>
          </cell>
        </row>
        <row r="52">
          <cell r="C52" t="str">
            <v>SHT0011727</v>
          </cell>
          <cell r="D52" t="str">
            <v>TX旁接板</v>
          </cell>
          <cell r="E52" t="str">
            <v>1序落料共用</v>
          </cell>
          <cell r="F52">
            <v>260</v>
          </cell>
          <cell r="G52">
            <v>1</v>
          </cell>
        </row>
        <row r="52">
          <cell r="I52">
            <v>0.18</v>
          </cell>
          <cell r="J52">
            <v>0.21</v>
          </cell>
          <cell r="K52">
            <v>0.8624</v>
          </cell>
        </row>
        <row r="53">
          <cell r="D53" t="str">
            <v>TX旁接板</v>
          </cell>
          <cell r="E53" t="str">
            <v>2序成型共用</v>
          </cell>
          <cell r="F53" t="str">
            <v>315液压机</v>
          </cell>
          <cell r="G53">
            <v>1</v>
          </cell>
        </row>
        <row r="53">
          <cell r="I53">
            <v>0.25</v>
          </cell>
          <cell r="J53">
            <v>0.28</v>
          </cell>
        </row>
        <row r="54">
          <cell r="D54" t="str">
            <v>TX旁接板</v>
          </cell>
          <cell r="E54" t="str">
            <v>3序冲孔共用</v>
          </cell>
          <cell r="F54">
            <v>260</v>
          </cell>
          <cell r="G54">
            <v>1</v>
          </cell>
        </row>
        <row r="54">
          <cell r="I54">
            <v>0.18</v>
          </cell>
          <cell r="J54">
            <v>0.21</v>
          </cell>
        </row>
        <row r="55">
          <cell r="D55" t="str">
            <v>TX旁接板</v>
          </cell>
          <cell r="E55" t="str">
            <v>冲孔</v>
          </cell>
          <cell r="F55">
            <v>63</v>
          </cell>
          <cell r="G55">
            <v>1</v>
          </cell>
        </row>
        <row r="55">
          <cell r="I55">
            <v>0.04</v>
          </cell>
          <cell r="J55">
            <v>0.07</v>
          </cell>
        </row>
        <row r="56">
          <cell r="C56" t="str">
            <v>SHT0011726</v>
          </cell>
          <cell r="D56" t="str">
            <v>TX旁接板</v>
          </cell>
          <cell r="E56" t="str">
            <v>1序落料共用</v>
          </cell>
          <cell r="F56">
            <v>260</v>
          </cell>
        </row>
        <row r="56">
          <cell r="I56">
            <v>0.18</v>
          </cell>
          <cell r="J56">
            <v>0.21</v>
          </cell>
          <cell r="K56">
            <v>0.8624</v>
          </cell>
        </row>
        <row r="57">
          <cell r="D57" t="str">
            <v>TX旁接板</v>
          </cell>
          <cell r="E57" t="str">
            <v>2序成型共用</v>
          </cell>
          <cell r="F57" t="str">
            <v>315液压机</v>
          </cell>
        </row>
        <row r="57">
          <cell r="I57">
            <v>0.25</v>
          </cell>
          <cell r="J57">
            <v>0.28</v>
          </cell>
        </row>
        <row r="58">
          <cell r="D58" t="str">
            <v>TX旁接板</v>
          </cell>
          <cell r="E58" t="str">
            <v>3序冲孔共用</v>
          </cell>
          <cell r="F58">
            <v>260</v>
          </cell>
        </row>
        <row r="58">
          <cell r="I58">
            <v>0.18</v>
          </cell>
          <cell r="J58">
            <v>0.21</v>
          </cell>
        </row>
        <row r="59">
          <cell r="D59" t="str">
            <v>TX旁接板</v>
          </cell>
          <cell r="E59" t="str">
            <v>冲孔</v>
          </cell>
          <cell r="F59">
            <v>63</v>
          </cell>
          <cell r="G59">
            <v>1</v>
          </cell>
        </row>
        <row r="59">
          <cell r="I59">
            <v>0.04</v>
          </cell>
          <cell r="J59">
            <v>0.07</v>
          </cell>
        </row>
        <row r="60">
          <cell r="C60" t="str">
            <v>SHT0010135</v>
          </cell>
          <cell r="D60" t="str">
            <v>A6座框前梁</v>
          </cell>
          <cell r="E60" t="str">
            <v>成型</v>
          </cell>
          <cell r="F60">
            <v>260</v>
          </cell>
          <cell r="G60">
            <v>1</v>
          </cell>
        </row>
        <row r="60">
          <cell r="I60">
            <v>0.18</v>
          </cell>
          <cell r="J60">
            <v>0.21</v>
          </cell>
          <cell r="K60">
            <v>0.8288</v>
          </cell>
        </row>
        <row r="61">
          <cell r="D61" t="str">
            <v>A6座框前梁</v>
          </cell>
          <cell r="E61" t="str">
            <v>切断</v>
          </cell>
          <cell r="F61">
            <v>260</v>
          </cell>
          <cell r="G61">
            <v>1</v>
          </cell>
        </row>
        <row r="61">
          <cell r="I61">
            <v>0.18</v>
          </cell>
          <cell r="J61">
            <v>0.21</v>
          </cell>
        </row>
        <row r="62">
          <cell r="D62" t="str">
            <v>A6座框前梁</v>
          </cell>
          <cell r="E62" t="str">
            <v>成型</v>
          </cell>
          <cell r="F62">
            <v>260</v>
          </cell>
          <cell r="G62">
            <v>1</v>
          </cell>
        </row>
        <row r="62">
          <cell r="I62">
            <v>0.18</v>
          </cell>
          <cell r="J62">
            <v>0.21</v>
          </cell>
        </row>
        <row r="63">
          <cell r="D63" t="str">
            <v>A6座框前梁</v>
          </cell>
          <cell r="E63" t="str">
            <v>冲孔</v>
          </cell>
          <cell r="F63">
            <v>110</v>
          </cell>
          <cell r="G63">
            <v>1</v>
          </cell>
        </row>
        <row r="63">
          <cell r="I63">
            <v>0.08</v>
          </cell>
          <cell r="J63">
            <v>0.11</v>
          </cell>
        </row>
        <row r="64">
          <cell r="C64" t="str">
            <v>SHT0010722</v>
          </cell>
          <cell r="D64" t="str">
            <v>司机主边调角器下连接板A</v>
          </cell>
          <cell r="E64" t="str">
            <v>1序落料共用</v>
          </cell>
          <cell r="F64">
            <v>250</v>
          </cell>
          <cell r="G64">
            <v>1</v>
          </cell>
          <cell r="H64">
            <v>1</v>
          </cell>
          <cell r="I64">
            <v>0.18</v>
          </cell>
          <cell r="J64">
            <v>0.21</v>
          </cell>
          <cell r="K64">
            <v>1.8816</v>
          </cell>
        </row>
        <row r="65">
          <cell r="D65" t="str">
            <v>司机主边调角器下连接板A</v>
          </cell>
          <cell r="E65" t="str">
            <v>2序成型共用</v>
          </cell>
          <cell r="F65">
            <v>250</v>
          </cell>
          <cell r="G65">
            <v>1</v>
          </cell>
          <cell r="H65">
            <v>1</v>
          </cell>
          <cell r="I65">
            <v>0.18</v>
          </cell>
          <cell r="J65">
            <v>0.21</v>
          </cell>
        </row>
        <row r="66">
          <cell r="D66" t="str">
            <v>司机主边调角器下连接板A</v>
          </cell>
          <cell r="E66" t="str">
            <v>拉伸</v>
          </cell>
          <cell r="F66">
            <v>260</v>
          </cell>
          <cell r="G66">
            <v>1</v>
          </cell>
          <cell r="H66">
            <v>1</v>
          </cell>
          <cell r="I66">
            <v>0.18</v>
          </cell>
          <cell r="J66">
            <v>0.21</v>
          </cell>
        </row>
        <row r="67">
          <cell r="D67" t="str">
            <v>司机主边调角器下连接板A</v>
          </cell>
          <cell r="E67" t="str">
            <v>修边冲孔</v>
          </cell>
          <cell r="F67">
            <v>260</v>
          </cell>
          <cell r="G67">
            <v>1</v>
          </cell>
          <cell r="H67">
            <v>1</v>
          </cell>
          <cell r="I67">
            <v>0.18</v>
          </cell>
          <cell r="J67">
            <v>0.21</v>
          </cell>
        </row>
        <row r="68">
          <cell r="D68" t="str">
            <v>司机主边调角器下连接板A</v>
          </cell>
          <cell r="E68" t="str">
            <v>翻边</v>
          </cell>
          <cell r="F68">
            <v>260</v>
          </cell>
          <cell r="G68">
            <v>1</v>
          </cell>
          <cell r="H68">
            <v>1</v>
          </cell>
          <cell r="I68">
            <v>0.18</v>
          </cell>
          <cell r="J68">
            <v>0.21</v>
          </cell>
        </row>
        <row r="69">
          <cell r="D69" t="str">
            <v>司机主边调角器下连接板A</v>
          </cell>
          <cell r="E69" t="str">
            <v>翻边整形</v>
          </cell>
          <cell r="F69">
            <v>260</v>
          </cell>
          <cell r="G69">
            <v>1</v>
          </cell>
          <cell r="H69">
            <v>1</v>
          </cell>
          <cell r="I69">
            <v>0.18</v>
          </cell>
          <cell r="J69">
            <v>0.21</v>
          </cell>
        </row>
        <row r="70">
          <cell r="D70" t="str">
            <v>司机主边调角器下连接板A</v>
          </cell>
          <cell r="E70" t="str">
            <v>冲孔</v>
          </cell>
          <cell r="F70">
            <v>260</v>
          </cell>
          <cell r="G70">
            <v>1</v>
          </cell>
          <cell r="H70">
            <v>1</v>
          </cell>
          <cell r="I70">
            <v>0.18</v>
          </cell>
          <cell r="J70">
            <v>0.21</v>
          </cell>
        </row>
        <row r="71">
          <cell r="D71" t="str">
            <v>司机主边调角器下连接板A</v>
          </cell>
          <cell r="E71" t="str">
            <v>冲孔</v>
          </cell>
          <cell r="F71">
            <v>260</v>
          </cell>
          <cell r="G71">
            <v>1</v>
          </cell>
          <cell r="H71">
            <v>1</v>
          </cell>
          <cell r="I71">
            <v>0.18</v>
          </cell>
          <cell r="J71">
            <v>0.21</v>
          </cell>
        </row>
        <row r="72">
          <cell r="C72" t="str">
            <v>SHT0010724</v>
          </cell>
          <cell r="D72" t="str">
            <v>司机主边调角器下连接板A</v>
          </cell>
          <cell r="E72" t="str">
            <v>1序落料共用</v>
          </cell>
          <cell r="F72">
            <v>250</v>
          </cell>
          <cell r="G72">
            <v>1</v>
          </cell>
          <cell r="H72">
            <v>1</v>
          </cell>
          <cell r="I72">
            <v>0.18</v>
          </cell>
          <cell r="J72">
            <v>0.21</v>
          </cell>
          <cell r="K72">
            <v>1.8816</v>
          </cell>
        </row>
        <row r="73">
          <cell r="D73" t="str">
            <v>司机主边调角器下连接板A</v>
          </cell>
          <cell r="E73" t="str">
            <v>2序成型共用</v>
          </cell>
          <cell r="F73">
            <v>250</v>
          </cell>
          <cell r="G73">
            <v>1</v>
          </cell>
          <cell r="H73">
            <v>1</v>
          </cell>
          <cell r="I73">
            <v>0.18</v>
          </cell>
          <cell r="J73">
            <v>0.21</v>
          </cell>
        </row>
        <row r="74">
          <cell r="D74" t="str">
            <v>司机主边调角器下连接板A</v>
          </cell>
          <cell r="E74" t="str">
            <v>拉伸</v>
          </cell>
          <cell r="F74">
            <v>260</v>
          </cell>
          <cell r="G74">
            <v>1</v>
          </cell>
          <cell r="H74">
            <v>1</v>
          </cell>
          <cell r="I74">
            <v>0.18</v>
          </cell>
          <cell r="J74">
            <v>0.21</v>
          </cell>
        </row>
        <row r="75">
          <cell r="D75" t="str">
            <v>司机主边调角器下连接板A</v>
          </cell>
          <cell r="E75" t="str">
            <v>修边冲孔</v>
          </cell>
          <cell r="F75">
            <v>260</v>
          </cell>
          <cell r="G75">
            <v>1</v>
          </cell>
          <cell r="H75">
            <v>1</v>
          </cell>
          <cell r="I75">
            <v>0.18</v>
          </cell>
          <cell r="J75">
            <v>0.21</v>
          </cell>
        </row>
        <row r="76">
          <cell r="D76" t="str">
            <v>司机主边调角器下连接板A</v>
          </cell>
          <cell r="E76" t="str">
            <v>翻边</v>
          </cell>
          <cell r="F76">
            <v>260</v>
          </cell>
          <cell r="G76">
            <v>1</v>
          </cell>
          <cell r="H76">
            <v>1</v>
          </cell>
          <cell r="I76">
            <v>0.18</v>
          </cell>
          <cell r="J76">
            <v>0.21</v>
          </cell>
        </row>
        <row r="77">
          <cell r="D77" t="str">
            <v>司机主边调角器下连接板A</v>
          </cell>
          <cell r="E77" t="str">
            <v>翻边整形</v>
          </cell>
          <cell r="F77">
            <v>260</v>
          </cell>
          <cell r="G77">
            <v>1</v>
          </cell>
          <cell r="H77">
            <v>1</v>
          </cell>
          <cell r="I77">
            <v>0.18</v>
          </cell>
          <cell r="J77">
            <v>0.21</v>
          </cell>
        </row>
        <row r="78">
          <cell r="D78" t="str">
            <v>司机主边调角器下连接板A</v>
          </cell>
          <cell r="E78" t="str">
            <v>冲孔</v>
          </cell>
          <cell r="F78">
            <v>260</v>
          </cell>
          <cell r="G78">
            <v>1</v>
          </cell>
          <cell r="H78">
            <v>1</v>
          </cell>
          <cell r="I78">
            <v>0.18</v>
          </cell>
          <cell r="J78">
            <v>0.21</v>
          </cell>
        </row>
        <row r="79">
          <cell r="D79" t="str">
            <v>司机主边调角器下连接板A</v>
          </cell>
          <cell r="E79" t="str">
            <v>冲孔</v>
          </cell>
          <cell r="F79">
            <v>260</v>
          </cell>
          <cell r="G79">
            <v>1</v>
          </cell>
          <cell r="H79">
            <v>1</v>
          </cell>
          <cell r="I79">
            <v>0.18</v>
          </cell>
          <cell r="J79">
            <v>0.21</v>
          </cell>
        </row>
        <row r="80">
          <cell r="C80" t="str">
            <v>SHT0011010</v>
          </cell>
          <cell r="D80" t="str">
            <v>A6防尘罩后固定板</v>
          </cell>
          <cell r="E80" t="str">
            <v>落料</v>
          </cell>
          <cell r="F80">
            <v>260</v>
          </cell>
          <cell r="G80">
            <v>1</v>
          </cell>
          <cell r="H80">
            <v>1</v>
          </cell>
          <cell r="I80">
            <v>0.18</v>
          </cell>
          <cell r="J80">
            <v>0.21</v>
          </cell>
          <cell r="K80">
            <v>0.9408</v>
          </cell>
        </row>
        <row r="81">
          <cell r="D81" t="str">
            <v>A6防尘罩后固定板</v>
          </cell>
          <cell r="E81" t="str">
            <v>成型</v>
          </cell>
          <cell r="F81">
            <v>260</v>
          </cell>
          <cell r="G81">
            <v>1</v>
          </cell>
          <cell r="H81">
            <v>1</v>
          </cell>
          <cell r="I81">
            <v>0.18</v>
          </cell>
          <cell r="J81">
            <v>0.21</v>
          </cell>
        </row>
        <row r="82">
          <cell r="D82" t="str">
            <v>A6防尘罩后固定板</v>
          </cell>
          <cell r="E82" t="str">
            <v>冲孔</v>
          </cell>
          <cell r="F82">
            <v>260</v>
          </cell>
          <cell r="G82">
            <v>1</v>
          </cell>
          <cell r="H82">
            <v>1</v>
          </cell>
          <cell r="I82">
            <v>0.18</v>
          </cell>
          <cell r="J82">
            <v>0.21</v>
          </cell>
        </row>
        <row r="83">
          <cell r="D83" t="str">
            <v>A6防尘罩后固定板</v>
          </cell>
          <cell r="E83" t="str">
            <v>冲孔</v>
          </cell>
          <cell r="F83">
            <v>260</v>
          </cell>
          <cell r="G83">
            <v>1</v>
          </cell>
          <cell r="H83">
            <v>1</v>
          </cell>
          <cell r="I83">
            <v>0.18</v>
          </cell>
          <cell r="J83">
            <v>0.21</v>
          </cell>
        </row>
        <row r="84">
          <cell r="C84" t="str">
            <v>SHT0010721</v>
          </cell>
          <cell r="D84" t="str">
            <v>H4手柄左</v>
          </cell>
          <cell r="E84" t="str">
            <v>1序落料共用</v>
          </cell>
          <cell r="F84">
            <v>45</v>
          </cell>
          <cell r="G84">
            <v>1</v>
          </cell>
        </row>
        <row r="84">
          <cell r="I84">
            <v>0.03</v>
          </cell>
          <cell r="J84">
            <v>0.06</v>
          </cell>
          <cell r="K84">
            <v>0.1344</v>
          </cell>
        </row>
        <row r="85">
          <cell r="D85" t="str">
            <v>H4手柄左</v>
          </cell>
          <cell r="E85" t="str">
            <v>2序成型共用</v>
          </cell>
          <cell r="F85">
            <v>45</v>
          </cell>
          <cell r="G85">
            <v>1</v>
          </cell>
        </row>
        <row r="85">
          <cell r="I85">
            <v>0.03</v>
          </cell>
          <cell r="J85">
            <v>0.06</v>
          </cell>
        </row>
        <row r="86">
          <cell r="C86" t="str">
            <v>SHT0010720</v>
          </cell>
          <cell r="D86" t="str">
            <v>H4手柄右</v>
          </cell>
        </row>
        <row r="86">
          <cell r="I86">
            <v>0.03</v>
          </cell>
          <cell r="J86">
            <v>0.06</v>
          </cell>
          <cell r="K86">
            <v>0.1344</v>
          </cell>
        </row>
        <row r="87">
          <cell r="D87" t="str">
            <v>H4手柄右</v>
          </cell>
        </row>
        <row r="87">
          <cell r="I87">
            <v>0.03</v>
          </cell>
          <cell r="J87">
            <v>0.06</v>
          </cell>
        </row>
        <row r="88">
          <cell r="C88" t="str">
            <v>SLT0010544</v>
          </cell>
          <cell r="D88" t="str">
            <v>欧马可滑轨右连接板</v>
          </cell>
          <cell r="E88" t="str">
            <v>落料</v>
          </cell>
          <cell r="F88">
            <v>250</v>
          </cell>
          <cell r="G88">
            <v>1</v>
          </cell>
        </row>
        <row r="88">
          <cell r="I88">
            <v>0.18</v>
          </cell>
          <cell r="J88">
            <v>0.21</v>
          </cell>
          <cell r="K88">
            <v>0.616</v>
          </cell>
        </row>
        <row r="89">
          <cell r="D89" t="str">
            <v>欧马可滑轨右连接板</v>
          </cell>
          <cell r="E89" t="str">
            <v>成型</v>
          </cell>
          <cell r="F89" t="str">
            <v>315液压机</v>
          </cell>
          <cell r="G89">
            <v>1</v>
          </cell>
        </row>
        <row r="89">
          <cell r="I89">
            <v>0.25</v>
          </cell>
          <cell r="J89">
            <v>0.28</v>
          </cell>
        </row>
        <row r="90">
          <cell r="D90" t="str">
            <v>欧马可滑轨右连接板</v>
          </cell>
          <cell r="E90" t="str">
            <v>冲孔</v>
          </cell>
          <cell r="F90">
            <v>45</v>
          </cell>
          <cell r="G90">
            <v>1</v>
          </cell>
        </row>
        <row r="90">
          <cell r="I90">
            <v>0.03</v>
          </cell>
          <cell r="J90">
            <v>0.06</v>
          </cell>
        </row>
        <row r="91">
          <cell r="C91" t="str">
            <v>SLT0011042</v>
          </cell>
          <cell r="D91" t="str">
            <v>副驾背板支撑板A</v>
          </cell>
          <cell r="E91" t="str">
            <v>落料</v>
          </cell>
          <cell r="F91">
            <v>80</v>
          </cell>
          <cell r="G91">
            <v>1</v>
          </cell>
        </row>
        <row r="91">
          <cell r="I91">
            <v>0.05</v>
          </cell>
          <cell r="J91">
            <v>0.08</v>
          </cell>
          <cell r="K91">
            <v>0.2128</v>
          </cell>
        </row>
        <row r="92">
          <cell r="D92" t="str">
            <v>副驾背板支撑板A</v>
          </cell>
          <cell r="E92" t="str">
            <v>成型</v>
          </cell>
          <cell r="F92">
            <v>110</v>
          </cell>
          <cell r="G92">
            <v>1</v>
          </cell>
        </row>
        <row r="92">
          <cell r="I92">
            <v>0.08</v>
          </cell>
          <cell r="J92">
            <v>0.11</v>
          </cell>
        </row>
        <row r="93">
          <cell r="C93" t="str">
            <v>SLT0011045</v>
          </cell>
          <cell r="D93" t="str">
            <v>副驾背板支撑板C</v>
          </cell>
          <cell r="E93" t="str">
            <v>落料</v>
          </cell>
          <cell r="F93">
            <v>80</v>
          </cell>
          <cell r="G93">
            <v>1</v>
          </cell>
        </row>
        <row r="93">
          <cell r="I93">
            <v>0.05</v>
          </cell>
          <cell r="J93">
            <v>0.08</v>
          </cell>
          <cell r="K93">
            <v>0.2128</v>
          </cell>
        </row>
        <row r="94">
          <cell r="D94" t="str">
            <v>副驾背板支撑板C</v>
          </cell>
          <cell r="E94" t="str">
            <v>成型</v>
          </cell>
          <cell r="F94">
            <v>110</v>
          </cell>
          <cell r="G94">
            <v>1</v>
          </cell>
        </row>
        <row r="94">
          <cell r="I94">
            <v>0.08</v>
          </cell>
          <cell r="J94">
            <v>0.11</v>
          </cell>
        </row>
        <row r="95">
          <cell r="C95" t="str">
            <v>SLT0011105</v>
          </cell>
          <cell r="D95" t="str">
            <v>小背背板支撑板D</v>
          </cell>
          <cell r="E95" t="str">
            <v>落料</v>
          </cell>
          <cell r="F95">
            <v>80</v>
          </cell>
          <cell r="G95">
            <v>1</v>
          </cell>
        </row>
        <row r="95">
          <cell r="I95">
            <v>0.05</v>
          </cell>
          <cell r="J95">
            <v>0.08</v>
          </cell>
          <cell r="K95">
            <v>0.2128</v>
          </cell>
        </row>
        <row r="96">
          <cell r="D96" t="str">
            <v>小背背板支撑板D</v>
          </cell>
          <cell r="E96" t="str">
            <v>成型</v>
          </cell>
          <cell r="F96">
            <v>110</v>
          </cell>
          <cell r="G96">
            <v>1</v>
          </cell>
        </row>
        <row r="96">
          <cell r="I96">
            <v>0.08</v>
          </cell>
          <cell r="J96">
            <v>0.11</v>
          </cell>
        </row>
        <row r="97">
          <cell r="C97" t="str">
            <v>SLT0011109</v>
          </cell>
          <cell r="D97" t="str">
            <v>小背背板支撑板B</v>
          </cell>
          <cell r="E97" t="str">
            <v>落料</v>
          </cell>
          <cell r="F97">
            <v>80</v>
          </cell>
          <cell r="G97">
            <v>1</v>
          </cell>
        </row>
        <row r="97">
          <cell r="I97">
            <v>0.05</v>
          </cell>
          <cell r="J97">
            <v>0.08</v>
          </cell>
          <cell r="K97">
            <v>0.2128</v>
          </cell>
        </row>
        <row r="98">
          <cell r="D98" t="str">
            <v>小背背板支撑板B</v>
          </cell>
          <cell r="E98" t="str">
            <v>成型</v>
          </cell>
          <cell r="F98">
            <v>110</v>
          </cell>
          <cell r="G98">
            <v>1</v>
          </cell>
        </row>
        <row r="98">
          <cell r="I98">
            <v>0.08</v>
          </cell>
          <cell r="J98">
            <v>0.11</v>
          </cell>
        </row>
        <row r="99">
          <cell r="C99" t="str">
            <v>SHT0010038</v>
          </cell>
          <cell r="D99" t="str">
            <v>A6座盆</v>
          </cell>
          <cell r="E99" t="str">
            <v>OP10:拉伸</v>
          </cell>
          <cell r="F99">
            <v>600</v>
          </cell>
          <cell r="G99">
            <v>1</v>
          </cell>
        </row>
        <row r="99">
          <cell r="I99">
            <v>0.6</v>
          </cell>
          <cell r="J99">
            <v>0.6</v>
          </cell>
          <cell r="K99">
            <v>4.2</v>
          </cell>
        </row>
        <row r="100">
          <cell r="D100" t="str">
            <v>A6座盆</v>
          </cell>
          <cell r="E100" t="str">
            <v>OP20:落料、冲孔</v>
          </cell>
          <cell r="F100">
            <v>400</v>
          </cell>
          <cell r="G100">
            <v>1</v>
          </cell>
        </row>
        <row r="100">
          <cell r="I100">
            <v>0.4</v>
          </cell>
          <cell r="J100">
            <v>0.6</v>
          </cell>
        </row>
        <row r="101">
          <cell r="D101" t="str">
            <v>A6座盆</v>
          </cell>
          <cell r="E101" t="str">
            <v>OP30:成型</v>
          </cell>
          <cell r="F101">
            <v>600</v>
          </cell>
          <cell r="G101">
            <v>1</v>
          </cell>
        </row>
        <row r="101">
          <cell r="I101">
            <v>0.6</v>
          </cell>
          <cell r="J101">
            <v>0.6</v>
          </cell>
        </row>
        <row r="102">
          <cell r="D102" t="str">
            <v>A6座盆</v>
          </cell>
          <cell r="E102" t="str">
            <v>OP40:冲孔</v>
          </cell>
          <cell r="F102">
            <v>400</v>
          </cell>
          <cell r="G102">
            <v>1</v>
          </cell>
        </row>
        <row r="102">
          <cell r="I102">
            <v>0.4</v>
          </cell>
          <cell r="J102">
            <v>0.6</v>
          </cell>
        </row>
        <row r="103">
          <cell r="D103" t="str">
            <v>A6座盆</v>
          </cell>
          <cell r="E103" t="str">
            <v>OP50:侧冲孔</v>
          </cell>
          <cell r="F103">
            <v>400</v>
          </cell>
          <cell r="G103">
            <v>1</v>
          </cell>
        </row>
        <row r="103">
          <cell r="I103">
            <v>0.4</v>
          </cell>
          <cell r="J103">
            <v>0.6</v>
          </cell>
        </row>
        <row r="104">
          <cell r="D104" t="str">
            <v>A6座盆</v>
          </cell>
          <cell r="E104" t="str">
            <v>OP60:侧成型</v>
          </cell>
          <cell r="F104">
            <v>400</v>
          </cell>
          <cell r="G104">
            <v>1</v>
          </cell>
        </row>
        <row r="104">
          <cell r="I104">
            <v>0.4</v>
          </cell>
          <cell r="J104">
            <v>0.6</v>
          </cell>
        </row>
        <row r="105">
          <cell r="D105" t="str">
            <v>A6座盆</v>
          </cell>
          <cell r="E105" t="str">
            <v>OP70:冲孔</v>
          </cell>
          <cell r="F105">
            <v>400</v>
          </cell>
          <cell r="G105">
            <v>1</v>
          </cell>
        </row>
        <row r="105">
          <cell r="I105">
            <v>0.4</v>
          </cell>
          <cell r="J105">
            <v>0.6</v>
          </cell>
        </row>
        <row r="106">
          <cell r="C106" t="str">
            <v>SHT0016385</v>
          </cell>
          <cell r="D106" t="str">
            <v>A6中宽车副司机座椅底支架上板</v>
          </cell>
          <cell r="E106" t="str">
            <v>拉延</v>
          </cell>
          <cell r="F106">
            <v>400</v>
          </cell>
          <cell r="G106">
            <v>1</v>
          </cell>
        </row>
        <row r="106">
          <cell r="I106">
            <v>0.4</v>
          </cell>
          <cell r="J106">
            <v>0.6</v>
          </cell>
          <cell r="K106">
            <v>3</v>
          </cell>
        </row>
        <row r="107">
          <cell r="D107" t="str">
            <v>A6中宽车副司机座椅底支架上板</v>
          </cell>
          <cell r="E107" t="str">
            <v>修边冲孔</v>
          </cell>
          <cell r="F107">
            <v>400</v>
          </cell>
          <cell r="G107">
            <v>1</v>
          </cell>
        </row>
        <row r="107">
          <cell r="I107">
            <v>0.4</v>
          </cell>
          <cell r="J107">
            <v>0.6</v>
          </cell>
        </row>
        <row r="108">
          <cell r="D108" t="str">
            <v>A6中宽车副司机座椅底支架上板</v>
          </cell>
          <cell r="E108" t="str">
            <v>翻边</v>
          </cell>
          <cell r="F108">
            <v>400</v>
          </cell>
          <cell r="G108">
            <v>1</v>
          </cell>
        </row>
        <row r="108">
          <cell r="I108">
            <v>0.4</v>
          </cell>
          <cell r="J108">
            <v>0.6</v>
          </cell>
        </row>
        <row r="109">
          <cell r="D109" t="str">
            <v>A6中宽车副司机座椅底支架上板</v>
          </cell>
          <cell r="E109" t="str">
            <v>整形</v>
          </cell>
          <cell r="F109">
            <v>400</v>
          </cell>
          <cell r="G109">
            <v>1</v>
          </cell>
        </row>
        <row r="109">
          <cell r="I109">
            <v>0.4</v>
          </cell>
          <cell r="J109">
            <v>0.6</v>
          </cell>
        </row>
        <row r="110">
          <cell r="D110" t="str">
            <v>A6中宽车副司机座椅底支架上板</v>
          </cell>
          <cell r="E110" t="str">
            <v>修边冲孔</v>
          </cell>
          <cell r="F110">
            <v>400</v>
          </cell>
          <cell r="G110">
            <v>1</v>
          </cell>
        </row>
        <row r="110">
          <cell r="I110">
            <v>0.4</v>
          </cell>
          <cell r="J110">
            <v>0.6</v>
          </cell>
        </row>
        <row r="111">
          <cell r="C111" t="str">
            <v>SHT0016382</v>
          </cell>
          <cell r="D111" t="str">
            <v>A6宽车副司机座椅底支架上板</v>
          </cell>
          <cell r="E111" t="str">
            <v>拉延</v>
          </cell>
          <cell r="F111">
            <v>400</v>
          </cell>
          <cell r="G111">
            <v>1</v>
          </cell>
        </row>
        <row r="111">
          <cell r="I111">
            <v>0.4</v>
          </cell>
          <cell r="J111">
            <v>0.6</v>
          </cell>
          <cell r="K111">
            <v>2.4</v>
          </cell>
        </row>
        <row r="112">
          <cell r="D112" t="str">
            <v>A6宽车副司机座椅底支架上板</v>
          </cell>
          <cell r="E112" t="str">
            <v>整形</v>
          </cell>
          <cell r="F112">
            <v>400</v>
          </cell>
          <cell r="G112">
            <v>1</v>
          </cell>
        </row>
        <row r="112">
          <cell r="I112">
            <v>0.4</v>
          </cell>
          <cell r="J112">
            <v>0.6</v>
          </cell>
        </row>
        <row r="113">
          <cell r="D113" t="str">
            <v>A6宽车副司机座椅底支架上板</v>
          </cell>
          <cell r="E113" t="str">
            <v>修边冲孔</v>
          </cell>
          <cell r="F113">
            <v>400</v>
          </cell>
          <cell r="G113">
            <v>1</v>
          </cell>
        </row>
        <row r="113">
          <cell r="I113">
            <v>0.4</v>
          </cell>
          <cell r="J113">
            <v>0.6</v>
          </cell>
        </row>
        <row r="114">
          <cell r="D114" t="str">
            <v>A6宽车副司机座椅底支架上板</v>
          </cell>
          <cell r="E114" t="str">
            <v>压舌</v>
          </cell>
          <cell r="F114">
            <v>400</v>
          </cell>
          <cell r="G114">
            <v>1</v>
          </cell>
        </row>
        <row r="114">
          <cell r="I114">
            <v>0.4</v>
          </cell>
          <cell r="J114">
            <v>0.6</v>
          </cell>
        </row>
        <row r="115">
          <cell r="C115" t="str">
            <v>SLT0011087</v>
          </cell>
          <cell r="D115" t="str">
            <v>小背下连接边板</v>
          </cell>
          <cell r="E115" t="str">
            <v>落料</v>
          </cell>
          <cell r="F115" t="str">
            <v>200T</v>
          </cell>
          <cell r="G115">
            <v>1</v>
          </cell>
        </row>
        <row r="115">
          <cell r="I115">
            <v>0.15</v>
          </cell>
          <cell r="J115">
            <v>0.18</v>
          </cell>
          <cell r="K115">
            <v>1.12</v>
          </cell>
        </row>
        <row r="116">
          <cell r="D116" t="str">
            <v>小背下连接边板</v>
          </cell>
          <cell r="E116" t="str">
            <v>成型</v>
          </cell>
          <cell r="F116" t="str">
            <v>200吨压力机</v>
          </cell>
          <cell r="G116">
            <v>1</v>
          </cell>
          <cell r="H116">
            <v>1</v>
          </cell>
          <cell r="I116">
            <v>0.2</v>
          </cell>
          <cell r="J116">
            <v>0.23</v>
          </cell>
        </row>
        <row r="117">
          <cell r="D117" t="str">
            <v>小背下连接边板</v>
          </cell>
          <cell r="E117" t="str">
            <v>冲孔</v>
          </cell>
          <cell r="F117" t="str">
            <v>200吨压力机</v>
          </cell>
          <cell r="G117">
            <v>1</v>
          </cell>
        </row>
        <row r="117">
          <cell r="I117">
            <v>0.2</v>
          </cell>
          <cell r="J117">
            <v>0.23</v>
          </cell>
        </row>
        <row r="118">
          <cell r="D118" t="str">
            <v>小背下连接边板</v>
          </cell>
          <cell r="E118" t="str">
            <v>冲孔</v>
          </cell>
          <cell r="F118" t="str">
            <v>160T</v>
          </cell>
          <cell r="G118">
            <v>1</v>
          </cell>
        </row>
        <row r="118">
          <cell r="I118">
            <v>0.1</v>
          </cell>
          <cell r="J118">
            <v>0.13</v>
          </cell>
        </row>
        <row r="119">
          <cell r="D119" t="str">
            <v>小背下连接边板</v>
          </cell>
          <cell r="E119" t="str">
            <v>压弯</v>
          </cell>
          <cell r="F119" t="str">
            <v>200吨压力机</v>
          </cell>
          <cell r="G119">
            <v>1</v>
          </cell>
        </row>
        <row r="119">
          <cell r="I119">
            <v>0.2</v>
          </cell>
          <cell r="J119">
            <v>0.23</v>
          </cell>
        </row>
        <row r="120">
          <cell r="C120" t="str">
            <v>SLT0002205</v>
          </cell>
          <cell r="D120" t="str">
            <v>前排靠背复位卷簧限位支架</v>
          </cell>
          <cell r="E120" t="str">
            <v>落料</v>
          </cell>
          <cell r="F120" t="str">
            <v>40T</v>
          </cell>
          <cell r="G120">
            <v>1</v>
          </cell>
        </row>
        <row r="120">
          <cell r="I120">
            <v>0.03</v>
          </cell>
          <cell r="J120">
            <v>0.06</v>
          </cell>
          <cell r="K120">
            <v>0.1344</v>
          </cell>
        </row>
        <row r="121">
          <cell r="D121" t="str">
            <v>前排靠背复位卷簧限位支架</v>
          </cell>
          <cell r="E121" t="str">
            <v>成型</v>
          </cell>
          <cell r="F121" t="str">
            <v>40T</v>
          </cell>
          <cell r="G121">
            <v>1</v>
          </cell>
        </row>
        <row r="121">
          <cell r="I121">
            <v>0.03</v>
          </cell>
          <cell r="J121">
            <v>0.06</v>
          </cell>
        </row>
        <row r="122">
          <cell r="C122" t="str">
            <v>SHT0001903</v>
          </cell>
          <cell r="D122" t="str">
            <v>HD座框边板左</v>
          </cell>
          <cell r="E122" t="str">
            <v>1序落料共用</v>
          </cell>
          <cell r="F122" t="str">
            <v>250T</v>
          </cell>
          <cell r="G122">
            <v>1</v>
          </cell>
        </row>
        <row r="122">
          <cell r="I122">
            <v>0.18</v>
          </cell>
          <cell r="J122">
            <v>0.21</v>
          </cell>
          <cell r="K122">
            <v>0.5936</v>
          </cell>
        </row>
        <row r="123">
          <cell r="D123" t="str">
            <v>HD座框边板左</v>
          </cell>
          <cell r="E123" t="str">
            <v>冲孔</v>
          </cell>
          <cell r="F123" t="str">
            <v>125T</v>
          </cell>
          <cell r="G123">
            <v>1</v>
          </cell>
        </row>
        <row r="123">
          <cell r="I123">
            <v>0.08</v>
          </cell>
          <cell r="J123">
            <v>0.11</v>
          </cell>
        </row>
        <row r="124">
          <cell r="D124" t="str">
            <v>HD座框边板左</v>
          </cell>
          <cell r="E124" t="str">
            <v>OP30:成型共用</v>
          </cell>
          <cell r="F124" t="str">
            <v>250T</v>
          </cell>
          <cell r="G124">
            <v>1</v>
          </cell>
        </row>
        <row r="124">
          <cell r="I124">
            <v>0.18</v>
          </cell>
          <cell r="J124">
            <v>0.21</v>
          </cell>
        </row>
        <row r="125">
          <cell r="C125" t="str">
            <v>SHT0001898</v>
          </cell>
          <cell r="D125" t="str">
            <v>HD座框边板右</v>
          </cell>
          <cell r="E125" t="str">
            <v>1序落料共用</v>
          </cell>
          <cell r="F125" t="str">
            <v>250T</v>
          </cell>
        </row>
        <row r="125">
          <cell r="I125">
            <v>0.18</v>
          </cell>
          <cell r="J125">
            <v>0.21</v>
          </cell>
          <cell r="K125">
            <v>0.5936</v>
          </cell>
        </row>
        <row r="126">
          <cell r="D126" t="str">
            <v>HD座框边板右</v>
          </cell>
          <cell r="E126" t="str">
            <v>冲孔</v>
          </cell>
          <cell r="F126" t="str">
            <v>125T</v>
          </cell>
          <cell r="G126">
            <v>1</v>
          </cell>
        </row>
        <row r="126">
          <cell r="I126">
            <v>0.08</v>
          </cell>
          <cell r="J126">
            <v>0.11</v>
          </cell>
        </row>
        <row r="127">
          <cell r="D127" t="str">
            <v>HD座框边板右</v>
          </cell>
          <cell r="E127" t="str">
            <v>OP30:成型共用</v>
          </cell>
          <cell r="F127" t="str">
            <v>250T</v>
          </cell>
        </row>
        <row r="127">
          <cell r="I127">
            <v>0.18</v>
          </cell>
          <cell r="J127">
            <v>0.21</v>
          </cell>
        </row>
        <row r="128">
          <cell r="C128" t="str">
            <v>SHT0001899</v>
          </cell>
          <cell r="D128" t="str">
            <v>左滑块托架</v>
          </cell>
          <cell r="E128" t="str">
            <v>落料</v>
          </cell>
          <cell r="F128" t="str">
            <v>80T</v>
          </cell>
          <cell r="G128">
            <v>1</v>
          </cell>
        </row>
        <row r="128">
          <cell r="I128">
            <v>0.05</v>
          </cell>
          <cell r="J128">
            <v>0.08</v>
          </cell>
          <cell r="K128">
            <v>0.2912</v>
          </cell>
        </row>
        <row r="129">
          <cell r="D129" t="str">
            <v>左滑块托架</v>
          </cell>
          <cell r="E129" t="str">
            <v>冲孔</v>
          </cell>
          <cell r="F129" t="str">
            <v>25T</v>
          </cell>
          <cell r="G129">
            <v>1</v>
          </cell>
        </row>
        <row r="129">
          <cell r="I129">
            <v>0.03</v>
          </cell>
          <cell r="J129">
            <v>0.06</v>
          </cell>
        </row>
        <row r="130">
          <cell r="D130" t="str">
            <v>左滑块托架</v>
          </cell>
          <cell r="E130" t="str">
            <v>成型1</v>
          </cell>
          <cell r="F130" t="str">
            <v>40T</v>
          </cell>
          <cell r="G130">
            <v>1</v>
          </cell>
        </row>
        <row r="130">
          <cell r="I130">
            <v>0.03</v>
          </cell>
          <cell r="J130">
            <v>0.06</v>
          </cell>
        </row>
        <row r="131">
          <cell r="D131" t="str">
            <v>左滑块托架</v>
          </cell>
          <cell r="E131" t="str">
            <v>成型2</v>
          </cell>
          <cell r="F131" t="str">
            <v>40T</v>
          </cell>
          <cell r="G131">
            <v>1</v>
          </cell>
        </row>
        <row r="131">
          <cell r="I131">
            <v>0.03</v>
          </cell>
          <cell r="J131">
            <v>0.06</v>
          </cell>
        </row>
        <row r="132">
          <cell r="C132" t="str">
            <v>SHT0014366</v>
          </cell>
          <cell r="D132" t="str">
            <v>扶手支架焊接总成</v>
          </cell>
          <cell r="E132" t="str">
            <v>落料</v>
          </cell>
          <cell r="F132" t="str">
            <v>110T</v>
          </cell>
          <cell r="G132">
            <v>1</v>
          </cell>
        </row>
        <row r="132">
          <cell r="I132">
            <v>0.075</v>
          </cell>
          <cell r="J132">
            <v>0.105</v>
          </cell>
          <cell r="K132">
            <v>0.3248</v>
          </cell>
        </row>
        <row r="133">
          <cell r="D133" t="str">
            <v>扶手支架焊接总成</v>
          </cell>
          <cell r="E133" t="str">
            <v>成型</v>
          </cell>
          <cell r="F133" t="str">
            <v>110T</v>
          </cell>
          <cell r="G133">
            <v>1</v>
          </cell>
        </row>
        <row r="133">
          <cell r="I133">
            <v>0.075</v>
          </cell>
          <cell r="J133">
            <v>0.105</v>
          </cell>
        </row>
        <row r="134">
          <cell r="D134" t="str">
            <v>扶手支架焊接总成</v>
          </cell>
          <cell r="E134" t="str">
            <v>冲孔</v>
          </cell>
          <cell r="F134" t="str">
            <v>80T</v>
          </cell>
          <cell r="G134">
            <v>1</v>
          </cell>
        </row>
        <row r="134">
          <cell r="I134">
            <v>0.05</v>
          </cell>
          <cell r="J134">
            <v>0.08</v>
          </cell>
        </row>
        <row r="135">
          <cell r="C135" t="str">
            <v>SHT0001856</v>
          </cell>
          <cell r="D135" t="str">
            <v>上框前横梁</v>
          </cell>
          <cell r="E135" t="str">
            <v>落料</v>
          </cell>
          <cell r="F135" t="str">
            <v>200T</v>
          </cell>
          <cell r="G135">
            <v>1</v>
          </cell>
        </row>
        <row r="135">
          <cell r="I135">
            <v>0.15</v>
          </cell>
          <cell r="J135">
            <v>0.18</v>
          </cell>
          <cell r="K135">
            <v>0.392</v>
          </cell>
        </row>
        <row r="136">
          <cell r="D136" t="str">
            <v>上框前横梁</v>
          </cell>
          <cell r="E136" t="str">
            <v>冲孔</v>
          </cell>
          <cell r="F136" t="str">
            <v>40T</v>
          </cell>
          <cell r="G136">
            <v>1</v>
          </cell>
        </row>
        <row r="136">
          <cell r="I136">
            <v>0.03</v>
          </cell>
          <cell r="J136">
            <v>0.06</v>
          </cell>
        </row>
        <row r="137">
          <cell r="D137" t="str">
            <v>上框前横梁</v>
          </cell>
          <cell r="E137" t="str">
            <v>成型</v>
          </cell>
          <cell r="F137" t="str">
            <v>125T</v>
          </cell>
          <cell r="G137">
            <v>1</v>
          </cell>
        </row>
        <row r="137">
          <cell r="I137">
            <v>0.08</v>
          </cell>
          <cell r="J137">
            <v>0.11</v>
          </cell>
        </row>
        <row r="138">
          <cell r="C138" t="str">
            <v>SHT0012829</v>
          </cell>
          <cell r="D138" t="str">
            <v>五档齿板</v>
          </cell>
          <cell r="E138" t="str">
            <v>落料</v>
          </cell>
          <cell r="F138" t="str">
            <v>200T</v>
          </cell>
          <cell r="G138">
            <v>1</v>
          </cell>
        </row>
        <row r="138">
          <cell r="I138">
            <v>0.15</v>
          </cell>
          <cell r="J138">
            <v>0.18</v>
          </cell>
          <cell r="K138">
            <v>0.448</v>
          </cell>
        </row>
        <row r="139">
          <cell r="D139" t="str">
            <v>五档齿板</v>
          </cell>
          <cell r="E139" t="str">
            <v>冲孔</v>
          </cell>
          <cell r="F139" t="str">
            <v>125T</v>
          </cell>
          <cell r="G139">
            <v>1</v>
          </cell>
        </row>
        <row r="139">
          <cell r="I139">
            <v>0.08</v>
          </cell>
          <cell r="J139">
            <v>0.11</v>
          </cell>
        </row>
        <row r="140">
          <cell r="D140" t="str">
            <v>五档齿板</v>
          </cell>
          <cell r="E140" t="str">
            <v>成型</v>
          </cell>
          <cell r="F140" t="str">
            <v>125T</v>
          </cell>
          <cell r="G140">
            <v>1</v>
          </cell>
        </row>
        <row r="140">
          <cell r="I140">
            <v>0.08</v>
          </cell>
          <cell r="J140">
            <v>0.11</v>
          </cell>
        </row>
        <row r="141">
          <cell r="C141" t="str">
            <v>SCS0005788</v>
          </cell>
          <cell r="D141" t="str">
            <v>P203副驾座框左边板</v>
          </cell>
          <cell r="E141" t="str">
            <v>落料</v>
          </cell>
          <cell r="F141">
            <v>250</v>
          </cell>
          <cell r="G141">
            <v>1</v>
          </cell>
        </row>
        <row r="141">
          <cell r="I141">
            <v>0.18</v>
          </cell>
          <cell r="J141">
            <v>0.21</v>
          </cell>
          <cell r="K141">
            <v>1.4504</v>
          </cell>
        </row>
        <row r="142">
          <cell r="D142" t="str">
            <v>P203副驾座框左边板</v>
          </cell>
          <cell r="E142" t="str">
            <v>切断</v>
          </cell>
          <cell r="F142">
            <v>260</v>
          </cell>
          <cell r="G142">
            <v>1</v>
          </cell>
          <cell r="H142">
            <v>2</v>
          </cell>
          <cell r="I142">
            <v>0.18</v>
          </cell>
          <cell r="J142">
            <v>0.105</v>
          </cell>
        </row>
        <row r="143">
          <cell r="D143" t="str">
            <v>P203副驾座框左边板</v>
          </cell>
          <cell r="E143" t="str">
            <v>成型</v>
          </cell>
          <cell r="F143" t="str">
            <v>315T液压机</v>
          </cell>
          <cell r="G143">
            <v>1</v>
          </cell>
        </row>
        <row r="143">
          <cell r="I143">
            <v>0.25</v>
          </cell>
          <cell r="J143">
            <v>0.28</v>
          </cell>
        </row>
        <row r="144">
          <cell r="D144" t="str">
            <v>P203副驾座框左边板</v>
          </cell>
          <cell r="E144" t="str">
            <v>冲孔</v>
          </cell>
          <cell r="F144">
            <v>260</v>
          </cell>
          <cell r="G144">
            <v>1</v>
          </cell>
        </row>
        <row r="144">
          <cell r="I144">
            <v>0.18</v>
          </cell>
          <cell r="J144">
            <v>0.21</v>
          </cell>
        </row>
        <row r="145">
          <cell r="D145" t="str">
            <v>P203副驾座框左边板</v>
          </cell>
          <cell r="E145" t="str">
            <v>冲孔</v>
          </cell>
          <cell r="F145" t="str">
            <v>315T液压机</v>
          </cell>
          <cell r="G145">
            <v>1</v>
          </cell>
        </row>
        <row r="145">
          <cell r="I145">
            <v>0.25</v>
          </cell>
          <cell r="J145">
            <v>0.28</v>
          </cell>
        </row>
        <row r="146">
          <cell r="D146" t="str">
            <v>P203副驾座框左边板</v>
          </cell>
          <cell r="E146" t="str">
            <v>压型</v>
          </cell>
          <cell r="F146">
            <v>260</v>
          </cell>
          <cell r="G146">
            <v>1</v>
          </cell>
        </row>
        <row r="146">
          <cell r="I146">
            <v>0.18</v>
          </cell>
          <cell r="J146">
            <v>0.21</v>
          </cell>
        </row>
        <row r="147">
          <cell r="C147" t="str">
            <v>SCS0006421</v>
          </cell>
          <cell r="D147" t="str">
            <v>P203副驾座框右边板</v>
          </cell>
          <cell r="E147" t="str">
            <v>落料</v>
          </cell>
          <cell r="F147">
            <v>250</v>
          </cell>
          <cell r="G147">
            <v>1</v>
          </cell>
        </row>
        <row r="147">
          <cell r="I147">
            <v>0.18</v>
          </cell>
          <cell r="J147">
            <v>0.21</v>
          </cell>
          <cell r="K147">
            <v>1.4504</v>
          </cell>
        </row>
        <row r="148">
          <cell r="D148" t="str">
            <v>P203副驾座框右边板</v>
          </cell>
          <cell r="E148" t="str">
            <v>切断</v>
          </cell>
          <cell r="F148">
            <v>260</v>
          </cell>
          <cell r="G148">
            <v>1</v>
          </cell>
          <cell r="H148">
            <v>2</v>
          </cell>
          <cell r="I148">
            <v>0.18</v>
          </cell>
          <cell r="J148">
            <v>0.105</v>
          </cell>
        </row>
        <row r="149">
          <cell r="D149" t="str">
            <v>P203副驾座框右边板</v>
          </cell>
          <cell r="E149" t="str">
            <v>成型</v>
          </cell>
          <cell r="F149" t="str">
            <v>315T液压机</v>
          </cell>
          <cell r="G149">
            <v>1</v>
          </cell>
        </row>
        <row r="149">
          <cell r="I149">
            <v>0.25</v>
          </cell>
          <cell r="J149">
            <v>0.28</v>
          </cell>
        </row>
        <row r="150">
          <cell r="D150" t="str">
            <v>P203副驾座框右边板</v>
          </cell>
          <cell r="E150" t="str">
            <v>冲孔</v>
          </cell>
          <cell r="F150">
            <v>260</v>
          </cell>
          <cell r="G150">
            <v>1</v>
          </cell>
        </row>
        <row r="150">
          <cell r="I150">
            <v>0.18</v>
          </cell>
          <cell r="J150">
            <v>0.21</v>
          </cell>
        </row>
        <row r="151">
          <cell r="D151" t="str">
            <v>P203副驾座框右边板</v>
          </cell>
          <cell r="E151" t="str">
            <v>冲孔</v>
          </cell>
          <cell r="F151" t="str">
            <v>315T液压机</v>
          </cell>
          <cell r="G151">
            <v>1</v>
          </cell>
        </row>
        <row r="151">
          <cell r="I151">
            <v>0.25</v>
          </cell>
          <cell r="J151">
            <v>0.28</v>
          </cell>
        </row>
        <row r="152">
          <cell r="D152" t="str">
            <v>P203副驾座框右边板</v>
          </cell>
          <cell r="E152" t="str">
            <v>压型</v>
          </cell>
          <cell r="F152">
            <v>260</v>
          </cell>
          <cell r="G152">
            <v>1</v>
          </cell>
        </row>
        <row r="152">
          <cell r="I152">
            <v>0.18</v>
          </cell>
          <cell r="J152">
            <v>0.21</v>
          </cell>
        </row>
        <row r="153">
          <cell r="C153" t="str">
            <v>SLT0010725</v>
          </cell>
          <cell r="D153" t="str">
            <v>统帅小背装车钣金</v>
          </cell>
          <cell r="E153" t="str">
            <v>落料</v>
          </cell>
          <cell r="F153" t="str">
            <v>200T</v>
          </cell>
          <cell r="G153">
            <v>1</v>
          </cell>
        </row>
        <row r="153">
          <cell r="I153">
            <v>0.15</v>
          </cell>
          <cell r="J153">
            <v>0.18</v>
          </cell>
          <cell r="K153">
            <v>1.12</v>
          </cell>
        </row>
        <row r="154">
          <cell r="D154" t="str">
            <v>统帅小背装车钣金</v>
          </cell>
          <cell r="E154" t="str">
            <v>成型</v>
          </cell>
          <cell r="F154" t="str">
            <v>200吨压力机</v>
          </cell>
          <cell r="G154">
            <v>1</v>
          </cell>
          <cell r="H154">
            <v>1</v>
          </cell>
          <cell r="I154">
            <v>0.2</v>
          </cell>
          <cell r="J154">
            <v>0.23</v>
          </cell>
        </row>
        <row r="155">
          <cell r="D155" t="str">
            <v>统帅小背装车钣金</v>
          </cell>
          <cell r="E155" t="str">
            <v>冲孔</v>
          </cell>
          <cell r="F155" t="str">
            <v>200吨压力机</v>
          </cell>
          <cell r="G155">
            <v>1</v>
          </cell>
        </row>
        <row r="155">
          <cell r="I155">
            <v>0.2</v>
          </cell>
          <cell r="J155">
            <v>0.23</v>
          </cell>
        </row>
        <row r="156">
          <cell r="D156" t="str">
            <v>统帅小背装车钣金</v>
          </cell>
          <cell r="E156" t="str">
            <v>冲孔</v>
          </cell>
          <cell r="F156" t="str">
            <v>160T</v>
          </cell>
          <cell r="G156">
            <v>1</v>
          </cell>
        </row>
        <row r="156">
          <cell r="I156">
            <v>0.1</v>
          </cell>
          <cell r="J156">
            <v>0.13</v>
          </cell>
        </row>
        <row r="157">
          <cell r="D157" t="str">
            <v>统帅小背装车钣金</v>
          </cell>
          <cell r="E157" t="str">
            <v>压弯</v>
          </cell>
          <cell r="F157" t="str">
            <v>200吨压力机</v>
          </cell>
          <cell r="G157">
            <v>1</v>
          </cell>
        </row>
        <row r="157">
          <cell r="I157">
            <v>0.2</v>
          </cell>
          <cell r="J157">
            <v>0.23</v>
          </cell>
        </row>
        <row r="158">
          <cell r="C158" t="str">
            <v>SHT0014594</v>
          </cell>
          <cell r="D158" t="str">
            <v>HD前罩壳支架</v>
          </cell>
          <cell r="E158" t="str">
            <v>落料</v>
          </cell>
          <cell r="F158" t="str">
            <v>110T</v>
          </cell>
          <cell r="G158">
            <v>1</v>
          </cell>
        </row>
        <row r="158">
          <cell r="I158">
            <v>0.08</v>
          </cell>
          <cell r="J158">
            <v>0.11</v>
          </cell>
          <cell r="K158">
            <v>0.2912</v>
          </cell>
        </row>
        <row r="159">
          <cell r="D159" t="str">
            <v>HD前罩壳支架</v>
          </cell>
          <cell r="E159" t="str">
            <v>成型</v>
          </cell>
          <cell r="F159" t="str">
            <v>80T</v>
          </cell>
          <cell r="G159">
            <v>1</v>
          </cell>
        </row>
        <row r="159">
          <cell r="I159">
            <v>0.05</v>
          </cell>
          <cell r="J159">
            <v>0.08</v>
          </cell>
        </row>
        <row r="160">
          <cell r="D160" t="str">
            <v>HD前罩壳支架</v>
          </cell>
          <cell r="E160" t="str">
            <v>压型</v>
          </cell>
          <cell r="F160">
            <v>63</v>
          </cell>
          <cell r="G160">
            <v>1</v>
          </cell>
        </row>
        <row r="160">
          <cell r="I160">
            <v>0.04</v>
          </cell>
          <cell r="J160">
            <v>0.07</v>
          </cell>
        </row>
        <row r="161">
          <cell r="C161" t="str">
            <v>SHT0010778</v>
          </cell>
          <cell r="D161" t="str">
            <v>气袋腰托支撑钣金</v>
          </cell>
          <cell r="E161" t="str">
            <v>断料</v>
          </cell>
          <cell r="F161" t="str">
            <v>125T</v>
          </cell>
          <cell r="G161">
            <v>1</v>
          </cell>
        </row>
        <row r="161">
          <cell r="I161">
            <v>0.08</v>
          </cell>
          <cell r="J161">
            <v>0.11</v>
          </cell>
          <cell r="K161">
            <v>0.1232</v>
          </cell>
        </row>
        <row r="162">
          <cell r="C162" t="str">
            <v>SHT0001953</v>
          </cell>
          <cell r="D162" t="str">
            <v>腰托固定横衬条</v>
          </cell>
          <cell r="E162" t="str">
            <v>断料</v>
          </cell>
          <cell r="F162" t="str">
            <v>80T</v>
          </cell>
          <cell r="G162">
            <v>1</v>
          </cell>
        </row>
        <row r="162">
          <cell r="I162">
            <v>0.05</v>
          </cell>
          <cell r="J162">
            <v>0.08</v>
          </cell>
          <cell r="K162">
            <v>0.0896</v>
          </cell>
        </row>
        <row r="163">
          <cell r="C163" t="str">
            <v>SHT0017092</v>
          </cell>
          <cell r="D163" t="str">
            <v>A6滑轨解锁手柄</v>
          </cell>
          <cell r="E163" t="str">
            <v>弯管</v>
          </cell>
          <cell r="F163" t="str">
            <v>弯管机</v>
          </cell>
          <cell r="G163">
            <v>6</v>
          </cell>
        </row>
        <row r="163">
          <cell r="I163">
            <v>0.48</v>
          </cell>
          <cell r="J163">
            <v>0.51</v>
          </cell>
          <cell r="K163">
            <v>0.9408</v>
          </cell>
        </row>
        <row r="164">
          <cell r="D164" t="str">
            <v>A6滑轨解锁手柄</v>
          </cell>
          <cell r="E164" t="str">
            <v>压弯</v>
          </cell>
          <cell r="F164">
            <v>63</v>
          </cell>
          <cell r="G164">
            <v>1</v>
          </cell>
        </row>
        <row r="164">
          <cell r="I164">
            <v>0.04</v>
          </cell>
          <cell r="J164">
            <v>0.07</v>
          </cell>
        </row>
        <row r="165">
          <cell r="D165" t="str">
            <v>A6滑轨解锁手柄</v>
          </cell>
          <cell r="E165" t="str">
            <v>压扁</v>
          </cell>
          <cell r="F165">
            <v>160</v>
          </cell>
          <cell r="G165">
            <v>1</v>
          </cell>
        </row>
        <row r="165">
          <cell r="I165">
            <v>0.1</v>
          </cell>
          <cell r="J165">
            <v>0.13</v>
          </cell>
        </row>
        <row r="166">
          <cell r="D166" t="str">
            <v>A6滑轨解锁手柄</v>
          </cell>
          <cell r="E166" t="str">
            <v>冲孔</v>
          </cell>
          <cell r="F166">
            <v>160</v>
          </cell>
          <cell r="G166">
            <v>1</v>
          </cell>
        </row>
        <row r="166">
          <cell r="I166">
            <v>0.1</v>
          </cell>
          <cell r="J166">
            <v>0.13</v>
          </cell>
        </row>
        <row r="167">
          <cell r="C167" t="str">
            <v>SHT0002802</v>
          </cell>
          <cell r="D167" t="str">
            <v>主边调角器固定钣金总成</v>
          </cell>
          <cell r="E167" t="str">
            <v>落料</v>
          </cell>
          <cell r="F167">
            <v>110</v>
          </cell>
          <cell r="G167">
            <v>1</v>
          </cell>
        </row>
        <row r="167">
          <cell r="I167">
            <v>0.08</v>
          </cell>
          <cell r="J167">
            <v>0.11</v>
          </cell>
          <cell r="K167">
            <v>0.7168</v>
          </cell>
        </row>
        <row r="168">
          <cell r="D168" t="str">
            <v>主边调角器固定钣金总成</v>
          </cell>
          <cell r="E168" t="str">
            <v>成型</v>
          </cell>
          <cell r="F168">
            <v>260</v>
          </cell>
          <cell r="G168">
            <v>1</v>
          </cell>
        </row>
        <row r="168">
          <cell r="I168">
            <v>0.18</v>
          </cell>
          <cell r="J168">
            <v>0.21</v>
          </cell>
        </row>
        <row r="169">
          <cell r="D169" t="str">
            <v>主边调角器固定钣金总成</v>
          </cell>
          <cell r="E169" t="str">
            <v>3序冲孔共用</v>
          </cell>
          <cell r="F169">
            <v>110</v>
          </cell>
          <cell r="G169">
            <v>1</v>
          </cell>
        </row>
        <row r="169">
          <cell r="I169">
            <v>0.08</v>
          </cell>
          <cell r="J169">
            <v>0.11</v>
          </cell>
        </row>
        <row r="170">
          <cell r="D170" t="str">
            <v>主边调角器固定钣金总成</v>
          </cell>
          <cell r="E170" t="str">
            <v>4序成型共用</v>
          </cell>
          <cell r="F170">
            <v>260</v>
          </cell>
          <cell r="G170">
            <v>1</v>
          </cell>
        </row>
        <row r="170">
          <cell r="I170">
            <v>0.18</v>
          </cell>
          <cell r="J170">
            <v>0.21</v>
          </cell>
        </row>
        <row r="171">
          <cell r="C171" t="str">
            <v>SHT0002803</v>
          </cell>
          <cell r="D171" t="str">
            <v>副边调角器固定钣金总成</v>
          </cell>
          <cell r="E171" t="str">
            <v>落料</v>
          </cell>
          <cell r="F171">
            <v>110</v>
          </cell>
          <cell r="G171">
            <v>1</v>
          </cell>
        </row>
        <row r="171">
          <cell r="I171">
            <v>0.08</v>
          </cell>
          <cell r="J171">
            <v>0.11</v>
          </cell>
          <cell r="K171">
            <v>0.7168</v>
          </cell>
        </row>
        <row r="172">
          <cell r="D172" t="str">
            <v>副边调角器固定钣金总成</v>
          </cell>
          <cell r="E172" t="str">
            <v>成型</v>
          </cell>
          <cell r="F172">
            <v>260</v>
          </cell>
          <cell r="G172">
            <v>1</v>
          </cell>
        </row>
        <row r="172">
          <cell r="I172">
            <v>0.18</v>
          </cell>
          <cell r="J172">
            <v>0.21</v>
          </cell>
        </row>
        <row r="173">
          <cell r="D173" t="str">
            <v>副边调角器固定钣金总成</v>
          </cell>
          <cell r="E173" t="str">
            <v>3序冲孔共用</v>
          </cell>
          <cell r="F173">
            <v>110</v>
          </cell>
          <cell r="G173">
            <v>0</v>
          </cell>
        </row>
        <row r="173">
          <cell r="I173">
            <v>0.08</v>
          </cell>
          <cell r="J173">
            <v>0.11</v>
          </cell>
        </row>
        <row r="174">
          <cell r="D174" t="str">
            <v>副边调角器固定钣金总成</v>
          </cell>
          <cell r="E174" t="str">
            <v>4序成型共用</v>
          </cell>
          <cell r="F174">
            <v>260</v>
          </cell>
        </row>
        <row r="174">
          <cell r="I174">
            <v>0.18</v>
          </cell>
          <cell r="J174">
            <v>0.21</v>
          </cell>
        </row>
        <row r="175">
          <cell r="C175" t="str">
            <v>SHT0001862</v>
          </cell>
          <cell r="D175" t="str">
            <v>左滑轨链接钣</v>
          </cell>
          <cell r="E175" t="str">
            <v>1序落料共用</v>
          </cell>
          <cell r="F175">
            <v>160</v>
          </cell>
          <cell r="G175">
            <v>1</v>
          </cell>
        </row>
        <row r="175">
          <cell r="I175">
            <v>0.1</v>
          </cell>
          <cell r="J175">
            <v>0.13</v>
          </cell>
          <cell r="K175">
            <v>0.3584</v>
          </cell>
        </row>
        <row r="176">
          <cell r="D176" t="str">
            <v>左滑轨链接钣</v>
          </cell>
          <cell r="E176" t="str">
            <v>成型</v>
          </cell>
          <cell r="F176">
            <v>160</v>
          </cell>
          <cell r="G176">
            <v>1</v>
          </cell>
        </row>
        <row r="176">
          <cell r="I176">
            <v>0.1</v>
          </cell>
          <cell r="J176">
            <v>0.13</v>
          </cell>
        </row>
        <row r="177">
          <cell r="D177" t="str">
            <v>左滑轨链接钣</v>
          </cell>
          <cell r="E177" t="str">
            <v>3序冲孔共用</v>
          </cell>
          <cell r="F177">
            <v>45</v>
          </cell>
          <cell r="G177">
            <v>1</v>
          </cell>
        </row>
        <row r="177">
          <cell r="I177">
            <v>0.03</v>
          </cell>
          <cell r="J177">
            <v>0.06</v>
          </cell>
        </row>
        <row r="178">
          <cell r="C178" t="str">
            <v>SHT0001863</v>
          </cell>
          <cell r="D178" t="str">
            <v>右滑轨链接钣</v>
          </cell>
          <cell r="E178" t="str">
            <v>1序落料共用</v>
          </cell>
          <cell r="F178">
            <v>160</v>
          </cell>
        </row>
        <row r="178">
          <cell r="I178">
            <v>0.1</v>
          </cell>
          <cell r="J178">
            <v>0.13</v>
          </cell>
          <cell r="K178">
            <v>0.3584</v>
          </cell>
        </row>
        <row r="179">
          <cell r="D179" t="str">
            <v>右滑轨链接钣</v>
          </cell>
          <cell r="E179" t="str">
            <v>成型</v>
          </cell>
          <cell r="F179">
            <v>160</v>
          </cell>
          <cell r="G179">
            <v>1</v>
          </cell>
        </row>
        <row r="179">
          <cell r="I179">
            <v>0.1</v>
          </cell>
          <cell r="J179">
            <v>0.13</v>
          </cell>
        </row>
        <row r="180">
          <cell r="D180" t="str">
            <v>右滑轨链接钣</v>
          </cell>
          <cell r="E180" t="str">
            <v>3序冲孔共用</v>
          </cell>
          <cell r="F180">
            <v>45</v>
          </cell>
        </row>
        <row r="180">
          <cell r="I180">
            <v>0.03</v>
          </cell>
          <cell r="J180">
            <v>0.06</v>
          </cell>
        </row>
        <row r="181">
          <cell r="C181" t="str">
            <v>SHT0001130</v>
          </cell>
          <cell r="D181" t="str">
            <v>右靠背板分总成</v>
          </cell>
          <cell r="E181" t="str">
            <v>1序落料共用</v>
          </cell>
          <cell r="F181">
            <v>110</v>
          </cell>
          <cell r="G181">
            <v>1</v>
          </cell>
        </row>
        <row r="181">
          <cell r="I181">
            <v>0.08</v>
          </cell>
          <cell r="J181">
            <v>0.11</v>
          </cell>
          <cell r="K181">
            <v>0.3584</v>
          </cell>
        </row>
        <row r="182">
          <cell r="D182" t="str">
            <v>右靠背板分总成</v>
          </cell>
          <cell r="E182" t="str">
            <v>成型</v>
          </cell>
          <cell r="F182">
            <v>260</v>
          </cell>
          <cell r="G182">
            <v>1</v>
          </cell>
        </row>
        <row r="182">
          <cell r="I182">
            <v>0.18</v>
          </cell>
          <cell r="J182">
            <v>0.21</v>
          </cell>
        </row>
        <row r="183">
          <cell r="C183" t="str">
            <v>SHT0001131</v>
          </cell>
          <cell r="D183" t="str">
            <v>左靠背板分总成</v>
          </cell>
          <cell r="E183" t="str">
            <v>1序落料共用</v>
          </cell>
          <cell r="F183">
            <v>110</v>
          </cell>
          <cell r="G183">
            <v>0</v>
          </cell>
        </row>
        <row r="183">
          <cell r="I183">
            <v>0.08</v>
          </cell>
          <cell r="J183">
            <v>0.11</v>
          </cell>
          <cell r="K183">
            <v>0.3584</v>
          </cell>
        </row>
        <row r="184">
          <cell r="D184" t="str">
            <v>左靠背板分总成</v>
          </cell>
          <cell r="E184" t="str">
            <v>成型</v>
          </cell>
          <cell r="F184">
            <v>260</v>
          </cell>
          <cell r="G184">
            <v>1</v>
          </cell>
        </row>
        <row r="184">
          <cell r="I184">
            <v>0.18</v>
          </cell>
          <cell r="J184">
            <v>0.21</v>
          </cell>
        </row>
        <row r="185">
          <cell r="C185" t="str">
            <v>SHT0001545</v>
          </cell>
          <cell r="D185" t="str">
            <v>副座下板</v>
          </cell>
          <cell r="E185" t="str">
            <v>落料</v>
          </cell>
          <cell r="F185">
            <v>260</v>
          </cell>
          <cell r="G185">
            <v>1</v>
          </cell>
        </row>
        <row r="185">
          <cell r="I185">
            <v>0.18</v>
          </cell>
          <cell r="J185">
            <v>0.21</v>
          </cell>
          <cell r="K185">
            <v>0.5712</v>
          </cell>
        </row>
        <row r="186">
          <cell r="D186" t="str">
            <v>副座下板</v>
          </cell>
          <cell r="E186" t="str">
            <v>冲孔</v>
          </cell>
          <cell r="F186">
            <v>80</v>
          </cell>
          <cell r="G186">
            <v>1</v>
          </cell>
        </row>
        <row r="186">
          <cell r="I186">
            <v>0.05</v>
          </cell>
          <cell r="J186">
            <v>0.08</v>
          </cell>
        </row>
        <row r="187">
          <cell r="D187" t="str">
            <v>副座下板</v>
          </cell>
          <cell r="E187" t="str">
            <v>压弯</v>
          </cell>
          <cell r="F187">
            <v>110</v>
          </cell>
          <cell r="G187">
            <v>1</v>
          </cell>
        </row>
        <row r="187">
          <cell r="I187">
            <v>0.08</v>
          </cell>
          <cell r="J187">
            <v>0.11</v>
          </cell>
        </row>
        <row r="188">
          <cell r="D188" t="str">
            <v>副座下板</v>
          </cell>
          <cell r="E188" t="str">
            <v>冲孔</v>
          </cell>
          <cell r="F188">
            <v>110</v>
          </cell>
          <cell r="G188">
            <v>1</v>
          </cell>
        </row>
        <row r="188">
          <cell r="I188">
            <v>0.08</v>
          </cell>
          <cell r="J188">
            <v>0.11</v>
          </cell>
        </row>
        <row r="189">
          <cell r="C189" t="str">
            <v>SHT0011620</v>
          </cell>
          <cell r="D189" t="str">
            <v>A6解锁手柄左</v>
          </cell>
          <cell r="E189" t="str">
            <v>落料</v>
          </cell>
          <cell r="F189">
            <v>260</v>
          </cell>
          <cell r="G189">
            <v>1</v>
          </cell>
        </row>
        <row r="189">
          <cell r="I189">
            <v>0.18</v>
          </cell>
          <cell r="J189">
            <v>0.21</v>
          </cell>
          <cell r="K189">
            <v>1.8816</v>
          </cell>
        </row>
        <row r="190">
          <cell r="D190" t="str">
            <v>A6解锁手柄左</v>
          </cell>
          <cell r="E190" t="str">
            <v>成型</v>
          </cell>
          <cell r="F190">
            <v>260</v>
          </cell>
          <cell r="G190">
            <v>1</v>
          </cell>
        </row>
        <row r="190">
          <cell r="I190">
            <v>0.18</v>
          </cell>
          <cell r="J190">
            <v>0.21</v>
          </cell>
        </row>
        <row r="191">
          <cell r="D191" t="str">
            <v>A6解锁手柄左</v>
          </cell>
          <cell r="E191" t="str">
            <v>成型</v>
          </cell>
          <cell r="F191">
            <v>260</v>
          </cell>
          <cell r="G191">
            <v>1</v>
          </cell>
        </row>
        <row r="191">
          <cell r="I191">
            <v>0.18</v>
          </cell>
          <cell r="J191">
            <v>0.21</v>
          </cell>
        </row>
        <row r="192">
          <cell r="D192" t="str">
            <v>A6解锁手柄左</v>
          </cell>
          <cell r="E192" t="str">
            <v>成型</v>
          </cell>
          <cell r="F192">
            <v>260</v>
          </cell>
          <cell r="G192">
            <v>1</v>
          </cell>
        </row>
        <row r="192">
          <cell r="I192">
            <v>0.18</v>
          </cell>
          <cell r="J192">
            <v>0.21</v>
          </cell>
        </row>
        <row r="193">
          <cell r="D193" t="str">
            <v>A6解锁手柄左</v>
          </cell>
          <cell r="E193" t="str">
            <v>成型</v>
          </cell>
          <cell r="F193">
            <v>260</v>
          </cell>
          <cell r="G193">
            <v>1</v>
          </cell>
        </row>
        <row r="193">
          <cell r="I193">
            <v>0.18</v>
          </cell>
          <cell r="J193">
            <v>0.21</v>
          </cell>
        </row>
        <row r="194">
          <cell r="D194" t="str">
            <v>A6解锁手柄左</v>
          </cell>
          <cell r="E194" t="str">
            <v>冲孔</v>
          </cell>
          <cell r="F194">
            <v>260</v>
          </cell>
          <cell r="G194">
            <v>1</v>
          </cell>
        </row>
        <row r="194">
          <cell r="I194">
            <v>0.18</v>
          </cell>
          <cell r="J194">
            <v>0.21</v>
          </cell>
        </row>
        <row r="195">
          <cell r="D195" t="str">
            <v>A6解锁手柄左</v>
          </cell>
          <cell r="E195" t="str">
            <v>冲孔</v>
          </cell>
          <cell r="F195">
            <v>260</v>
          </cell>
          <cell r="G195">
            <v>1</v>
          </cell>
        </row>
        <row r="195">
          <cell r="I195">
            <v>0.18</v>
          </cell>
          <cell r="J195">
            <v>0.21</v>
          </cell>
        </row>
        <row r="196">
          <cell r="D196" t="str">
            <v>A6解锁手柄左</v>
          </cell>
          <cell r="E196" t="str">
            <v>整形</v>
          </cell>
          <cell r="F196">
            <v>260</v>
          </cell>
          <cell r="G196">
            <v>1</v>
          </cell>
        </row>
        <row r="196">
          <cell r="I196">
            <v>0.18</v>
          </cell>
          <cell r="J196">
            <v>0.21</v>
          </cell>
        </row>
        <row r="197">
          <cell r="C197" t="str">
            <v>SHT0011621</v>
          </cell>
          <cell r="D197" t="str">
            <v>A6解锁手柄右</v>
          </cell>
          <cell r="E197" t="str">
            <v>落料</v>
          </cell>
          <cell r="F197">
            <v>260</v>
          </cell>
          <cell r="G197">
            <v>0</v>
          </cell>
        </row>
        <row r="197">
          <cell r="I197">
            <v>0.18</v>
          </cell>
          <cell r="J197">
            <v>0.21</v>
          </cell>
          <cell r="K197">
            <v>1.8816</v>
          </cell>
        </row>
        <row r="198">
          <cell r="D198" t="str">
            <v>A6解锁手柄右</v>
          </cell>
          <cell r="E198" t="str">
            <v>成型</v>
          </cell>
          <cell r="F198">
            <v>260</v>
          </cell>
          <cell r="G198">
            <v>0</v>
          </cell>
        </row>
        <row r="198">
          <cell r="I198">
            <v>0.18</v>
          </cell>
          <cell r="J198">
            <v>0.21</v>
          </cell>
        </row>
        <row r="199">
          <cell r="D199" t="str">
            <v>A6解锁手柄右</v>
          </cell>
          <cell r="E199" t="str">
            <v>成型</v>
          </cell>
          <cell r="F199">
            <v>260</v>
          </cell>
          <cell r="G199">
            <v>0</v>
          </cell>
        </row>
        <row r="199">
          <cell r="I199">
            <v>0.18</v>
          </cell>
          <cell r="J199">
            <v>0.21</v>
          </cell>
        </row>
        <row r="200">
          <cell r="D200" t="str">
            <v>A6解锁手柄右</v>
          </cell>
          <cell r="E200" t="str">
            <v>成型</v>
          </cell>
          <cell r="F200">
            <v>260</v>
          </cell>
          <cell r="G200">
            <v>0</v>
          </cell>
        </row>
        <row r="200">
          <cell r="I200">
            <v>0.18</v>
          </cell>
          <cell r="J200">
            <v>0.21</v>
          </cell>
        </row>
        <row r="201">
          <cell r="D201" t="str">
            <v>A6解锁手柄右</v>
          </cell>
          <cell r="E201" t="str">
            <v>成型</v>
          </cell>
          <cell r="F201">
            <v>260</v>
          </cell>
          <cell r="G201">
            <v>0</v>
          </cell>
        </row>
        <row r="201">
          <cell r="I201">
            <v>0.18</v>
          </cell>
          <cell r="J201">
            <v>0.21</v>
          </cell>
        </row>
        <row r="202">
          <cell r="D202" t="str">
            <v>A6解锁手柄右</v>
          </cell>
          <cell r="E202" t="str">
            <v>冲孔</v>
          </cell>
          <cell r="F202">
            <v>260</v>
          </cell>
          <cell r="G202">
            <v>0</v>
          </cell>
        </row>
        <row r="202">
          <cell r="I202">
            <v>0.18</v>
          </cell>
          <cell r="J202">
            <v>0.21</v>
          </cell>
        </row>
        <row r="203">
          <cell r="D203" t="str">
            <v>A6解锁手柄右</v>
          </cell>
          <cell r="E203" t="str">
            <v>冲孔</v>
          </cell>
          <cell r="F203">
            <v>260</v>
          </cell>
          <cell r="G203">
            <v>0</v>
          </cell>
        </row>
        <row r="203">
          <cell r="I203">
            <v>0.18</v>
          </cell>
          <cell r="J203">
            <v>0.21</v>
          </cell>
        </row>
        <row r="204">
          <cell r="D204" t="str">
            <v>A6解锁手柄右</v>
          </cell>
          <cell r="E204" t="str">
            <v>整形</v>
          </cell>
          <cell r="F204">
            <v>260</v>
          </cell>
          <cell r="G204">
            <v>0</v>
          </cell>
        </row>
        <row r="204">
          <cell r="I204">
            <v>0.18</v>
          </cell>
          <cell r="J204">
            <v>0.21</v>
          </cell>
        </row>
        <row r="205">
          <cell r="C205" t="str">
            <v>SHT0012214</v>
          </cell>
          <cell r="D205" t="str">
            <v>重汽连接梁</v>
          </cell>
          <cell r="E205" t="str">
            <v>落料</v>
          </cell>
          <cell r="F205">
            <v>260</v>
          </cell>
          <cell r="G205">
            <v>1</v>
          </cell>
        </row>
        <row r="205">
          <cell r="I205">
            <v>0.18</v>
          </cell>
          <cell r="J205">
            <v>0.21</v>
          </cell>
          <cell r="K205">
            <v>0.5376</v>
          </cell>
        </row>
        <row r="206">
          <cell r="D206" t="str">
            <v>重汽连接梁</v>
          </cell>
          <cell r="E206" t="str">
            <v>成型</v>
          </cell>
          <cell r="F206">
            <v>260</v>
          </cell>
          <cell r="G206">
            <v>1</v>
          </cell>
        </row>
        <row r="206">
          <cell r="I206">
            <v>0.18</v>
          </cell>
          <cell r="J206">
            <v>0.21</v>
          </cell>
        </row>
        <row r="207">
          <cell r="D207" t="str">
            <v>重汽连接梁</v>
          </cell>
          <cell r="E207" t="str">
            <v>冲孔</v>
          </cell>
          <cell r="F207">
            <v>45</v>
          </cell>
          <cell r="G207">
            <v>1</v>
          </cell>
        </row>
        <row r="207">
          <cell r="I207">
            <v>0.03</v>
          </cell>
          <cell r="J207">
            <v>0.06</v>
          </cell>
        </row>
        <row r="208">
          <cell r="C208" t="str">
            <v>SHT0002804</v>
          </cell>
          <cell r="D208" t="str">
            <v>重汽连接板</v>
          </cell>
          <cell r="E208" t="str">
            <v>落料</v>
          </cell>
          <cell r="F208">
            <v>110</v>
          </cell>
          <cell r="G208">
            <v>1</v>
          </cell>
        </row>
        <row r="208">
          <cell r="I208">
            <v>0.08</v>
          </cell>
          <cell r="J208">
            <v>0.11</v>
          </cell>
          <cell r="K208">
            <v>0.2128</v>
          </cell>
        </row>
        <row r="209">
          <cell r="D209" t="str">
            <v>重汽连接板</v>
          </cell>
          <cell r="E209" t="str">
            <v>冲孔</v>
          </cell>
          <cell r="F209">
            <v>80</v>
          </cell>
          <cell r="G209">
            <v>1</v>
          </cell>
        </row>
        <row r="209">
          <cell r="I209">
            <v>0.05</v>
          </cell>
          <cell r="J209">
            <v>0.08</v>
          </cell>
        </row>
        <row r="210">
          <cell r="C210" t="str">
            <v>SHT0016053</v>
          </cell>
          <cell r="D210" t="str">
            <v>x3000气囊下支架</v>
          </cell>
          <cell r="E210" t="str">
            <v>落料</v>
          </cell>
          <cell r="F210">
            <v>250</v>
          </cell>
          <cell r="G210">
            <v>1</v>
          </cell>
        </row>
        <row r="210">
          <cell r="I210">
            <v>0.18</v>
          </cell>
          <cell r="J210">
            <v>0.21</v>
          </cell>
          <cell r="K210">
            <v>0.5264</v>
          </cell>
        </row>
        <row r="211">
          <cell r="E211" t="str">
            <v>冲孔</v>
          </cell>
          <cell r="F211">
            <v>160</v>
          </cell>
          <cell r="G211">
            <v>1</v>
          </cell>
        </row>
        <row r="211">
          <cell r="I211">
            <v>0.1</v>
          </cell>
          <cell r="J211">
            <v>0.13</v>
          </cell>
        </row>
        <row r="212">
          <cell r="E212" t="str">
            <v>成型</v>
          </cell>
          <cell r="F212">
            <v>160</v>
          </cell>
          <cell r="G212">
            <v>1</v>
          </cell>
        </row>
        <row r="212">
          <cell r="I212">
            <v>0.1</v>
          </cell>
          <cell r="J212">
            <v>0.13</v>
          </cell>
        </row>
        <row r="213">
          <cell r="C213" t="str">
            <v>SHT0014563</v>
          </cell>
          <cell r="D213" t="str">
            <v>座框前横梁/HD</v>
          </cell>
          <cell r="E213" t="str">
            <v>落料</v>
          </cell>
          <cell r="F213">
            <v>260</v>
          </cell>
          <cell r="G213">
            <v>1</v>
          </cell>
        </row>
        <row r="213">
          <cell r="I213">
            <v>0.18</v>
          </cell>
          <cell r="J213">
            <v>0.21</v>
          </cell>
          <cell r="K213">
            <v>0.9408</v>
          </cell>
        </row>
        <row r="214">
          <cell r="E214" t="str">
            <v>成型</v>
          </cell>
          <cell r="F214">
            <v>260</v>
          </cell>
          <cell r="G214">
            <v>1</v>
          </cell>
        </row>
        <row r="214">
          <cell r="I214">
            <v>0.18</v>
          </cell>
          <cell r="J214">
            <v>0.21</v>
          </cell>
        </row>
        <row r="215">
          <cell r="E215" t="str">
            <v>冲孔</v>
          </cell>
          <cell r="F215">
            <v>260</v>
          </cell>
          <cell r="G215">
            <v>1</v>
          </cell>
        </row>
        <row r="215">
          <cell r="I215">
            <v>0.18</v>
          </cell>
          <cell r="J215">
            <v>0.21</v>
          </cell>
        </row>
        <row r="216">
          <cell r="E216" t="str">
            <v>冲孔</v>
          </cell>
          <cell r="F216">
            <v>260</v>
          </cell>
          <cell r="G216">
            <v>1</v>
          </cell>
        </row>
        <row r="216">
          <cell r="I216">
            <v>0.18</v>
          </cell>
          <cell r="J216">
            <v>0.21</v>
          </cell>
        </row>
        <row r="217">
          <cell r="C217" t="str">
            <v>SHT0017864</v>
          </cell>
          <cell r="D217" t="str">
            <v>2.0气囊板</v>
          </cell>
          <cell r="E217" t="str">
            <v>落料</v>
          </cell>
          <cell r="F217">
            <v>260</v>
          </cell>
          <cell r="G217">
            <v>1</v>
          </cell>
        </row>
        <row r="217">
          <cell r="I217">
            <v>0.18</v>
          </cell>
          <cell r="J217">
            <v>0.21</v>
          </cell>
          <cell r="K217">
            <v>0.7056</v>
          </cell>
        </row>
        <row r="218">
          <cell r="E218" t="str">
            <v>成型</v>
          </cell>
          <cell r="F218">
            <v>260</v>
          </cell>
          <cell r="G218">
            <v>1</v>
          </cell>
        </row>
        <row r="218">
          <cell r="I218">
            <v>0.18</v>
          </cell>
          <cell r="J218">
            <v>0.21</v>
          </cell>
        </row>
        <row r="219">
          <cell r="E219" t="str">
            <v>切断</v>
          </cell>
          <cell r="F219">
            <v>260</v>
          </cell>
          <cell r="G219">
            <v>1</v>
          </cell>
        </row>
        <row r="219">
          <cell r="I219">
            <v>0.18</v>
          </cell>
          <cell r="J219">
            <v>0.21</v>
          </cell>
        </row>
        <row r="220">
          <cell r="C220" t="str">
            <v>SHT0010212</v>
          </cell>
          <cell r="D220" t="str">
            <v>H6上座框加强板 </v>
          </cell>
          <cell r="E220" t="str">
            <v>成型</v>
          </cell>
          <cell r="F220">
            <v>160</v>
          </cell>
          <cell r="G220">
            <v>1</v>
          </cell>
          <cell r="H220">
            <v>1</v>
          </cell>
          <cell r="I220">
            <v>0.1</v>
          </cell>
          <cell r="J220">
            <v>0.13</v>
          </cell>
          <cell r="K220">
            <v>1.0528</v>
          </cell>
        </row>
        <row r="221">
          <cell r="E221" t="str">
            <v>切断</v>
          </cell>
          <cell r="F221">
            <v>160</v>
          </cell>
          <cell r="G221">
            <v>1</v>
          </cell>
          <cell r="H221">
            <v>1</v>
          </cell>
          <cell r="I221">
            <v>0.1</v>
          </cell>
          <cell r="J221">
            <v>0.13</v>
          </cell>
        </row>
        <row r="222">
          <cell r="E222" t="str">
            <v>冲孔</v>
          </cell>
          <cell r="F222">
            <v>160</v>
          </cell>
          <cell r="G222">
            <v>1</v>
          </cell>
          <cell r="H222">
            <v>1</v>
          </cell>
          <cell r="I222">
            <v>0.1</v>
          </cell>
          <cell r="J222">
            <v>0.13</v>
          </cell>
        </row>
        <row r="223">
          <cell r="E223" t="str">
            <v>冲孔</v>
          </cell>
          <cell r="F223">
            <v>160</v>
          </cell>
          <cell r="G223">
            <v>1</v>
          </cell>
          <cell r="H223">
            <v>1</v>
          </cell>
          <cell r="I223">
            <v>0.1</v>
          </cell>
          <cell r="J223">
            <v>0.13</v>
          </cell>
        </row>
        <row r="224">
          <cell r="E224" t="str">
            <v>成型</v>
          </cell>
          <cell r="F224" t="str">
            <v>250T</v>
          </cell>
          <cell r="G224">
            <v>1</v>
          </cell>
          <cell r="H224">
            <v>1</v>
          </cell>
          <cell r="I224">
            <v>0.18</v>
          </cell>
          <cell r="J224">
            <v>0.21</v>
          </cell>
        </row>
        <row r="225">
          <cell r="E225" t="str">
            <v>翻台</v>
          </cell>
          <cell r="F225" t="str">
            <v>250T</v>
          </cell>
          <cell r="G225">
            <v>1</v>
          </cell>
          <cell r="H225">
            <v>1</v>
          </cell>
          <cell r="I225">
            <v>0.18</v>
          </cell>
          <cell r="J225">
            <v>0.21</v>
          </cell>
        </row>
        <row r="226">
          <cell r="C226" t="str">
            <v>SHT0001856</v>
          </cell>
          <cell r="D226" t="str">
            <v>上框前横梁2.0平台上框</v>
          </cell>
          <cell r="E226" t="str">
            <v>落料</v>
          </cell>
          <cell r="F226">
            <v>160</v>
          </cell>
          <cell r="G226">
            <v>1</v>
          </cell>
          <cell r="H226">
            <v>1</v>
          </cell>
          <cell r="I226">
            <v>0.1</v>
          </cell>
          <cell r="J226">
            <v>0.13</v>
          </cell>
          <cell r="K226">
            <v>0.2688</v>
          </cell>
        </row>
        <row r="227">
          <cell r="E227" t="str">
            <v>成型</v>
          </cell>
          <cell r="F227">
            <v>125</v>
          </cell>
          <cell r="G227">
            <v>1</v>
          </cell>
          <cell r="H227">
            <v>1</v>
          </cell>
          <cell r="I227">
            <v>0.08</v>
          </cell>
          <cell r="J227">
            <v>0.11</v>
          </cell>
        </row>
        <row r="228">
          <cell r="C228" t="str">
            <v>SHT0010121</v>
          </cell>
          <cell r="D228" t="str">
            <v>座框左侧内边板</v>
          </cell>
        </row>
        <row r="228">
          <cell r="F228">
            <v>260</v>
          </cell>
          <cell r="G228">
            <v>1</v>
          </cell>
          <cell r="H228">
            <v>1</v>
          </cell>
          <cell r="I228">
            <v>0.18</v>
          </cell>
          <cell r="J228">
            <v>0.21</v>
          </cell>
          <cell r="K228">
            <v>0.9408</v>
          </cell>
        </row>
        <row r="229">
          <cell r="F229">
            <v>260</v>
          </cell>
          <cell r="G229">
            <v>1</v>
          </cell>
          <cell r="H229">
            <v>1</v>
          </cell>
          <cell r="I229">
            <v>0.18</v>
          </cell>
          <cell r="J229">
            <v>0.21</v>
          </cell>
        </row>
        <row r="230">
          <cell r="F230">
            <v>260</v>
          </cell>
          <cell r="G230">
            <v>1</v>
          </cell>
          <cell r="H230">
            <v>1</v>
          </cell>
          <cell r="I230">
            <v>0.18</v>
          </cell>
          <cell r="J230">
            <v>0.21</v>
          </cell>
        </row>
        <row r="231">
          <cell r="F231">
            <v>260</v>
          </cell>
          <cell r="G231">
            <v>1</v>
          </cell>
          <cell r="H231">
            <v>1</v>
          </cell>
          <cell r="I231">
            <v>0.18</v>
          </cell>
          <cell r="J231">
            <v>0.21</v>
          </cell>
        </row>
        <row r="232">
          <cell r="C232" t="str">
            <v>SHT0010125</v>
          </cell>
          <cell r="D232" t="str">
            <v>座框右侧内边板 </v>
          </cell>
        </row>
        <row r="232">
          <cell r="F232">
            <v>260</v>
          </cell>
          <cell r="G232">
            <v>1</v>
          </cell>
          <cell r="H232">
            <v>1</v>
          </cell>
          <cell r="I232">
            <v>0.18</v>
          </cell>
          <cell r="J232">
            <v>0.21</v>
          </cell>
          <cell r="K232">
            <v>0.9408</v>
          </cell>
        </row>
        <row r="233">
          <cell r="F233">
            <v>260</v>
          </cell>
          <cell r="G233">
            <v>1</v>
          </cell>
          <cell r="H233">
            <v>1</v>
          </cell>
          <cell r="I233">
            <v>0.18</v>
          </cell>
          <cell r="J233">
            <v>0.21</v>
          </cell>
        </row>
        <row r="234">
          <cell r="F234">
            <v>260</v>
          </cell>
          <cell r="G234">
            <v>1</v>
          </cell>
          <cell r="H234">
            <v>1</v>
          </cell>
          <cell r="I234">
            <v>0.18</v>
          </cell>
          <cell r="J234">
            <v>0.21</v>
          </cell>
        </row>
        <row r="235">
          <cell r="F235">
            <v>260</v>
          </cell>
          <cell r="G235">
            <v>1</v>
          </cell>
          <cell r="H235">
            <v>1</v>
          </cell>
          <cell r="I235">
            <v>0.18</v>
          </cell>
          <cell r="J235">
            <v>0.21</v>
          </cell>
        </row>
        <row r="236">
          <cell r="C236" t="str">
            <v>SHT0002318</v>
          </cell>
          <cell r="D236" t="str">
            <v>纵梁支撑架 </v>
          </cell>
          <cell r="E236" t="str">
            <v>落料</v>
          </cell>
          <cell r="F236">
            <v>160</v>
          </cell>
          <cell r="G236">
            <v>1</v>
          </cell>
          <cell r="H236">
            <v>1</v>
          </cell>
          <cell r="I236">
            <v>0.1</v>
          </cell>
          <cell r="J236">
            <v>0.13</v>
          </cell>
          <cell r="K236">
            <v>0.2688</v>
          </cell>
        </row>
        <row r="237">
          <cell r="E237" t="str">
            <v>成型</v>
          </cell>
          <cell r="F237">
            <v>125</v>
          </cell>
          <cell r="G237">
            <v>1</v>
          </cell>
          <cell r="H237">
            <v>1</v>
          </cell>
          <cell r="I237">
            <v>0.08</v>
          </cell>
          <cell r="J237">
            <v>0.11</v>
          </cell>
        </row>
        <row r="238">
          <cell r="C238" t="str">
            <v>SHT0001900</v>
          </cell>
          <cell r="D238" t="str">
            <v>五档卡板</v>
          </cell>
          <cell r="E238" t="str">
            <v>落料</v>
          </cell>
          <cell r="F238" t="str">
            <v>160T</v>
          </cell>
          <cell r="G238">
            <v>1</v>
          </cell>
          <cell r="H238">
            <v>1</v>
          </cell>
          <cell r="I238">
            <v>0.1</v>
          </cell>
          <cell r="J238">
            <v>0.13</v>
          </cell>
          <cell r="K238">
            <v>0.5488</v>
          </cell>
        </row>
        <row r="239">
          <cell r="E239" t="str">
            <v>冲孔</v>
          </cell>
          <cell r="F239" t="str">
            <v>100T</v>
          </cell>
          <cell r="G239">
            <v>1</v>
          </cell>
          <cell r="H239">
            <v>1</v>
          </cell>
          <cell r="I239">
            <v>0.07</v>
          </cell>
          <cell r="J239">
            <v>0.1</v>
          </cell>
        </row>
        <row r="240">
          <cell r="E240" t="str">
            <v>压型</v>
          </cell>
          <cell r="F240" t="str">
            <v>100T</v>
          </cell>
          <cell r="G240">
            <v>1</v>
          </cell>
          <cell r="H240">
            <v>1</v>
          </cell>
          <cell r="I240">
            <v>0.07</v>
          </cell>
          <cell r="J240">
            <v>0.1</v>
          </cell>
        </row>
        <row r="241">
          <cell r="E241" t="str">
            <v>精冲</v>
          </cell>
          <cell r="F241">
            <v>80</v>
          </cell>
          <cell r="G241">
            <v>1</v>
          </cell>
          <cell r="H241">
            <v>1</v>
          </cell>
          <cell r="I241">
            <v>0.05</v>
          </cell>
          <cell r="J241">
            <v>0.08</v>
          </cell>
        </row>
        <row r="242">
          <cell r="E242" t="str">
            <v>切头</v>
          </cell>
          <cell r="F242">
            <v>80</v>
          </cell>
          <cell r="G242">
            <v>1</v>
          </cell>
          <cell r="H242">
            <v>1</v>
          </cell>
          <cell r="I242">
            <v>0.05</v>
          </cell>
          <cell r="J242">
            <v>0.08</v>
          </cell>
        </row>
        <row r="243">
          <cell r="C243" t="str">
            <v>SCS0006018</v>
          </cell>
          <cell r="D243" t="str">
            <v>副驾左后支架</v>
          </cell>
          <cell r="E243" t="str">
            <v>1序(共用)</v>
          </cell>
          <cell r="F243">
            <v>80</v>
          </cell>
          <cell r="G243">
            <v>1</v>
          </cell>
          <cell r="H243">
            <v>1</v>
          </cell>
          <cell r="I243">
            <v>0.05</v>
          </cell>
          <cell r="J243">
            <v>0.08</v>
          </cell>
          <cell r="K243">
            <v>0.4368</v>
          </cell>
        </row>
        <row r="244">
          <cell r="E244" t="str">
            <v>2序</v>
          </cell>
          <cell r="F244" t="str">
            <v>200吨压力机</v>
          </cell>
          <cell r="G244">
            <v>1</v>
          </cell>
          <cell r="H244">
            <v>1</v>
          </cell>
          <cell r="I244">
            <v>0.15</v>
          </cell>
          <cell r="J244">
            <v>0.18</v>
          </cell>
        </row>
        <row r="245">
          <cell r="E245" t="str">
            <v>3序</v>
          </cell>
          <cell r="F245">
            <v>63</v>
          </cell>
          <cell r="G245">
            <v>1</v>
          </cell>
          <cell r="H245">
            <v>1</v>
          </cell>
          <cell r="I245">
            <v>0.04</v>
          </cell>
          <cell r="J245">
            <v>0.07</v>
          </cell>
        </row>
        <row r="246">
          <cell r="E246" t="str">
            <v>4序</v>
          </cell>
          <cell r="F246">
            <v>45</v>
          </cell>
          <cell r="G246">
            <v>1</v>
          </cell>
          <cell r="H246">
            <v>1</v>
          </cell>
          <cell r="I246">
            <v>0.03</v>
          </cell>
          <cell r="J246">
            <v>0.06</v>
          </cell>
        </row>
        <row r="247">
          <cell r="C247" t="str">
            <v>SCS0006019</v>
          </cell>
          <cell r="D247" t="str">
            <v>副驾右后支架</v>
          </cell>
          <cell r="E247" t="str">
            <v>1序(共用)</v>
          </cell>
          <cell r="F247">
            <v>80</v>
          </cell>
          <cell r="G247">
            <v>1</v>
          </cell>
          <cell r="H247">
            <v>1</v>
          </cell>
          <cell r="I247">
            <v>0.05</v>
          </cell>
          <cell r="J247">
            <v>0.08</v>
          </cell>
          <cell r="K247">
            <v>0.4368</v>
          </cell>
        </row>
        <row r="248">
          <cell r="E248" t="str">
            <v>2序</v>
          </cell>
          <cell r="F248" t="str">
            <v>200吨压力机</v>
          </cell>
          <cell r="G248">
            <v>1</v>
          </cell>
          <cell r="H248">
            <v>1</v>
          </cell>
          <cell r="I248">
            <v>0.15</v>
          </cell>
          <cell r="J248">
            <v>0.18</v>
          </cell>
        </row>
        <row r="249">
          <cell r="E249" t="str">
            <v>3序</v>
          </cell>
          <cell r="F249">
            <v>63</v>
          </cell>
          <cell r="G249">
            <v>1</v>
          </cell>
          <cell r="H249">
            <v>1</v>
          </cell>
          <cell r="I249">
            <v>0.04</v>
          </cell>
          <cell r="J249">
            <v>0.07</v>
          </cell>
        </row>
        <row r="250">
          <cell r="E250" t="str">
            <v>4序</v>
          </cell>
          <cell r="F250">
            <v>45</v>
          </cell>
          <cell r="G250">
            <v>1</v>
          </cell>
          <cell r="H250">
            <v>1</v>
          </cell>
          <cell r="I250">
            <v>0.03</v>
          </cell>
          <cell r="J250">
            <v>0.06</v>
          </cell>
        </row>
        <row r="251">
          <cell r="C251" t="str">
            <v>SC80008153</v>
          </cell>
          <cell r="D251" t="str">
            <v>P203副驾座框右边板-厚板</v>
          </cell>
          <cell r="E251" t="str">
            <v>落料</v>
          </cell>
          <cell r="F251" t="str">
            <v>160T</v>
          </cell>
          <cell r="G251">
            <v>1</v>
          </cell>
          <cell r="H251">
            <v>1</v>
          </cell>
          <cell r="I251">
            <v>0.1</v>
          </cell>
          <cell r="J251">
            <v>0.13</v>
          </cell>
          <cell r="K251">
            <v>0.8512</v>
          </cell>
        </row>
        <row r="252">
          <cell r="E252" t="str">
            <v>冲孔</v>
          </cell>
          <cell r="F252" t="str">
            <v>40T</v>
          </cell>
          <cell r="G252">
            <v>1</v>
          </cell>
          <cell r="H252">
            <v>1</v>
          </cell>
          <cell r="I252">
            <v>0.03</v>
          </cell>
          <cell r="J252">
            <v>0.06</v>
          </cell>
        </row>
        <row r="253">
          <cell r="E253" t="str">
            <v>成型</v>
          </cell>
          <cell r="F253" t="str">
            <v>315液压机</v>
          </cell>
          <cell r="G253">
            <v>1</v>
          </cell>
          <cell r="H253">
            <v>1</v>
          </cell>
          <cell r="I253">
            <v>0.25</v>
          </cell>
          <cell r="J253">
            <v>0.28</v>
          </cell>
        </row>
        <row r="254">
          <cell r="E254" t="str">
            <v>冲孔</v>
          </cell>
          <cell r="F254" t="str">
            <v>125T</v>
          </cell>
          <cell r="G254">
            <v>1</v>
          </cell>
          <cell r="H254">
            <v>1</v>
          </cell>
          <cell r="I254">
            <v>0.08</v>
          </cell>
          <cell r="J254">
            <v>0.11</v>
          </cell>
        </row>
        <row r="255">
          <cell r="E255" t="str">
            <v>压边成型</v>
          </cell>
          <cell r="F255" t="str">
            <v>100T</v>
          </cell>
          <cell r="G255">
            <v>1</v>
          </cell>
          <cell r="H255">
            <v>1</v>
          </cell>
          <cell r="I255">
            <v>0.07</v>
          </cell>
          <cell r="J255">
            <v>0.1</v>
          </cell>
        </row>
        <row r="256">
          <cell r="E256" t="str">
            <v>成型</v>
          </cell>
          <cell r="F256" t="str">
            <v>80T</v>
          </cell>
          <cell r="G256">
            <v>1</v>
          </cell>
          <cell r="H256">
            <v>1</v>
          </cell>
          <cell r="I256">
            <v>0.05</v>
          </cell>
          <cell r="J256">
            <v>0.08</v>
          </cell>
        </row>
        <row r="257">
          <cell r="C257" t="str">
            <v>SCS0006022</v>
          </cell>
          <cell r="D257" t="str">
            <v>P203副驾座框左边板-厚板</v>
          </cell>
          <cell r="E257" t="str">
            <v>落料</v>
          </cell>
          <cell r="F257" t="str">
            <v>160T</v>
          </cell>
          <cell r="G257">
            <v>1</v>
          </cell>
          <cell r="H257">
            <v>1</v>
          </cell>
          <cell r="I257">
            <v>0.1</v>
          </cell>
          <cell r="J257">
            <v>0.13</v>
          </cell>
          <cell r="K257">
            <v>0.8512</v>
          </cell>
        </row>
        <row r="258">
          <cell r="E258" t="str">
            <v>冲孔</v>
          </cell>
          <cell r="F258" t="str">
            <v>40T</v>
          </cell>
          <cell r="G258">
            <v>1</v>
          </cell>
          <cell r="H258">
            <v>1</v>
          </cell>
          <cell r="I258">
            <v>0.03</v>
          </cell>
          <cell r="J258">
            <v>0.06</v>
          </cell>
        </row>
        <row r="259">
          <cell r="E259" t="str">
            <v>成型</v>
          </cell>
          <cell r="F259" t="str">
            <v>315液压机</v>
          </cell>
          <cell r="G259">
            <v>1</v>
          </cell>
          <cell r="H259">
            <v>1</v>
          </cell>
          <cell r="I259">
            <v>0.25</v>
          </cell>
          <cell r="J259">
            <v>0.28</v>
          </cell>
        </row>
        <row r="260">
          <cell r="E260" t="str">
            <v>冲孔</v>
          </cell>
          <cell r="F260" t="str">
            <v>125T</v>
          </cell>
          <cell r="G260">
            <v>1</v>
          </cell>
          <cell r="H260">
            <v>1</v>
          </cell>
          <cell r="I260">
            <v>0.08</v>
          </cell>
          <cell r="J260">
            <v>0.11</v>
          </cell>
        </row>
        <row r="261">
          <cell r="E261" t="str">
            <v>压边成型</v>
          </cell>
          <cell r="F261" t="str">
            <v>100T</v>
          </cell>
          <cell r="G261">
            <v>1</v>
          </cell>
          <cell r="H261">
            <v>1</v>
          </cell>
          <cell r="I261">
            <v>0.07</v>
          </cell>
          <cell r="J261">
            <v>0.1</v>
          </cell>
        </row>
        <row r="262">
          <cell r="E262" t="str">
            <v>成型</v>
          </cell>
          <cell r="F262" t="str">
            <v>80T</v>
          </cell>
          <cell r="G262">
            <v>1</v>
          </cell>
          <cell r="H262">
            <v>1</v>
          </cell>
          <cell r="I262">
            <v>0.05</v>
          </cell>
          <cell r="J262">
            <v>0.08</v>
          </cell>
        </row>
        <row r="263">
          <cell r="C263" t="str">
            <v>SHT0010179</v>
          </cell>
          <cell r="D263" t="str">
            <v>上边框</v>
          </cell>
          <cell r="E263" t="str">
            <v>分选</v>
          </cell>
        </row>
        <row r="263">
          <cell r="G263">
            <v>1</v>
          </cell>
          <cell r="H263">
            <v>1</v>
          </cell>
          <cell r="I263">
            <v>0.111111111111111</v>
          </cell>
          <cell r="J263">
            <v>0.111111111111111</v>
          </cell>
          <cell r="K263">
            <v>0.523911111111111</v>
          </cell>
        </row>
        <row r="264">
          <cell r="E264" t="str">
            <v>冲孔</v>
          </cell>
          <cell r="F264" t="str">
            <v>63T</v>
          </cell>
          <cell r="G264">
            <v>1</v>
          </cell>
          <cell r="H264">
            <v>1</v>
          </cell>
          <cell r="I264">
            <v>0.04</v>
          </cell>
          <cell r="J264">
            <v>0.07</v>
          </cell>
        </row>
        <row r="265">
          <cell r="E265" t="str">
            <v>成型</v>
          </cell>
          <cell r="F265" t="str">
            <v>40T</v>
          </cell>
          <cell r="G265">
            <v>1</v>
          </cell>
          <cell r="H265">
            <v>1</v>
          </cell>
          <cell r="I265">
            <v>0.03</v>
          </cell>
          <cell r="J265">
            <v>0.06</v>
          </cell>
        </row>
        <row r="266">
          <cell r="E266" t="str">
            <v>整形</v>
          </cell>
          <cell r="F266" t="str">
            <v>40T</v>
          </cell>
          <cell r="G266">
            <v>1</v>
          </cell>
          <cell r="H266">
            <v>1</v>
          </cell>
          <cell r="I266">
            <v>0.03</v>
          </cell>
          <cell r="J266">
            <v>0.06</v>
          </cell>
        </row>
        <row r="267">
          <cell r="E267" t="str">
            <v>打磨</v>
          </cell>
        </row>
        <row r="267">
          <cell r="I267">
            <v>0.166666666666667</v>
          </cell>
          <cell r="J267">
            <v>0.166666666666667</v>
          </cell>
        </row>
        <row r="272">
          <cell r="C272" t="str">
            <v>SLT0002829</v>
          </cell>
          <cell r="D272" t="str">
            <v>罩壳支架</v>
          </cell>
          <cell r="E272" t="str">
            <v>落料</v>
          </cell>
          <cell r="F272">
            <v>45</v>
          </cell>
          <cell r="G272">
            <v>1</v>
          </cell>
          <cell r="H272">
            <v>1</v>
          </cell>
          <cell r="I272">
            <v>0.04</v>
          </cell>
          <cell r="J272">
            <v>0.04</v>
          </cell>
          <cell r="K272">
            <v>0.1232</v>
          </cell>
        </row>
        <row r="273">
          <cell r="E273" t="str">
            <v>成型</v>
          </cell>
          <cell r="F273">
            <v>45</v>
          </cell>
          <cell r="G273">
            <v>1</v>
          </cell>
          <cell r="H273">
            <v>1</v>
          </cell>
          <cell r="I273">
            <v>0.04</v>
          </cell>
          <cell r="J273">
            <v>0.07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view="pageBreakPreview" zoomScale="40" zoomScaleNormal="40" workbookViewId="0">
      <pane xSplit="9" ySplit="3" topLeftCell="M4" activePane="bottomRight" state="frozen"/>
      <selection/>
      <selection pane="topRight"/>
      <selection pane="bottomLeft"/>
      <selection pane="bottomRight" activeCell="F1" sqref="F$1:F$1048576"/>
    </sheetView>
  </sheetViews>
  <sheetFormatPr defaultColWidth="10" defaultRowHeight="61" customHeight="1"/>
  <cols>
    <col min="1" max="1" width="8.88888888888889" style="2" customWidth="1"/>
    <col min="2" max="2" width="17.1296296296296" style="2" customWidth="1"/>
    <col min="3" max="3" width="25.2777777777778" style="2" customWidth="1"/>
    <col min="4" max="4" width="29.7222222222222" style="3" customWidth="1"/>
    <col min="5" max="5" width="31.1111111111111" style="3" customWidth="1"/>
    <col min="6" max="6" width="31.1111111111111" style="3" hidden="1" customWidth="1"/>
    <col min="7" max="7" width="17.7777777777778" style="2" customWidth="1"/>
    <col min="8" max="8" width="13.4259259259259" style="4" customWidth="1"/>
    <col min="9" max="11" width="24.537037037037" style="4" customWidth="1"/>
    <col min="12" max="12" width="27.5" style="4" customWidth="1"/>
    <col min="13" max="14" width="20" style="4" customWidth="1"/>
    <col min="15" max="15" width="13.1111111111111" style="4" customWidth="1"/>
    <col min="16" max="16" width="20" style="4" customWidth="1"/>
    <col min="17" max="18" width="22.8888888888889" style="4" customWidth="1"/>
    <col min="19" max="19" width="24.4444444444444" style="4" customWidth="1"/>
    <col min="20" max="20" width="17.7777777777778" style="4" customWidth="1"/>
    <col min="21" max="21" width="21.9444444444444" style="4" customWidth="1"/>
    <col min="22" max="22" width="16.3888888888889" style="4" customWidth="1"/>
    <col min="23" max="24" width="17.7777777777778" style="4" customWidth="1"/>
    <col min="25" max="25" width="25.8333333333333" style="4" customWidth="1"/>
    <col min="26" max="26" width="26.3888888888889" style="4" customWidth="1"/>
    <col min="27" max="16384" width="10" style="1"/>
  </cols>
  <sheetData>
    <row r="1" ht="43" customHeight="1" spans="1:2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5" t="s">
        <v>7</v>
      </c>
      <c r="I1" s="5" t="s">
        <v>8</v>
      </c>
      <c r="J1" s="8" t="s">
        <v>9</v>
      </c>
      <c r="K1" s="8"/>
      <c r="L1" s="8"/>
      <c r="M1" s="8"/>
      <c r="N1" s="8"/>
      <c r="O1" s="8"/>
      <c r="P1" s="8"/>
      <c r="Q1" s="8"/>
      <c r="R1" s="8"/>
      <c r="S1" s="8"/>
      <c r="T1" s="8"/>
      <c r="U1" s="9" t="s">
        <v>10</v>
      </c>
      <c r="V1" s="10"/>
      <c r="W1" s="10"/>
      <c r="X1" s="11"/>
      <c r="Y1" s="12" t="s">
        <v>11</v>
      </c>
      <c r="Z1" s="13"/>
    </row>
    <row r="2" ht="36" customHeight="1" spans="1:26">
      <c r="A2" s="14"/>
      <c r="B2" s="14"/>
      <c r="C2" s="14"/>
      <c r="D2" s="14"/>
      <c r="E2" s="14"/>
      <c r="F2" s="15"/>
      <c r="G2" s="16"/>
      <c r="H2" s="14"/>
      <c r="I2" s="14"/>
      <c r="J2" s="8" t="s">
        <v>12</v>
      </c>
      <c r="K2" s="8" t="s">
        <v>13</v>
      </c>
      <c r="L2" s="8" t="s">
        <v>14</v>
      </c>
      <c r="M2" s="17" t="s">
        <v>15</v>
      </c>
      <c r="N2" s="18"/>
      <c r="O2" s="18"/>
      <c r="P2" s="19" t="s">
        <v>16</v>
      </c>
      <c r="Q2" s="7" t="s">
        <v>17</v>
      </c>
      <c r="R2" s="7" t="s">
        <v>18</v>
      </c>
      <c r="S2" s="7" t="s">
        <v>19</v>
      </c>
      <c r="T2" s="8" t="s">
        <v>20</v>
      </c>
      <c r="U2" s="20" t="s">
        <v>21</v>
      </c>
      <c r="V2" s="21" t="s">
        <v>22</v>
      </c>
      <c r="W2" s="22" t="s">
        <v>23</v>
      </c>
      <c r="X2" s="23" t="s">
        <v>24</v>
      </c>
      <c r="Y2" s="20" t="s">
        <v>21</v>
      </c>
      <c r="Z2" s="23" t="s">
        <v>25</v>
      </c>
    </row>
    <row r="3" ht="36" customHeight="1" spans="1:26">
      <c r="A3" s="24"/>
      <c r="B3" s="24"/>
      <c r="C3" s="24"/>
      <c r="D3" s="24"/>
      <c r="E3" s="24"/>
      <c r="F3" s="25"/>
      <c r="G3" s="26"/>
      <c r="H3" s="24"/>
      <c r="I3" s="24"/>
      <c r="J3" s="8"/>
      <c r="K3" s="8"/>
      <c r="L3" s="8"/>
      <c r="M3" s="17" t="s">
        <v>26</v>
      </c>
      <c r="N3" s="17" t="s">
        <v>27</v>
      </c>
      <c r="O3" s="17" t="s">
        <v>28</v>
      </c>
      <c r="P3" s="27"/>
      <c r="Q3" s="26"/>
      <c r="R3" s="26"/>
      <c r="S3" s="26"/>
      <c r="T3" s="8"/>
      <c r="U3" s="28"/>
      <c r="V3" s="26"/>
      <c r="W3" s="24"/>
      <c r="X3" s="29"/>
      <c r="Y3" s="28"/>
      <c r="Z3" s="29"/>
    </row>
    <row r="4" s="1" customFormat="1" ht="85" customHeight="1" spans="1:26">
      <c r="A4" s="30">
        <v>1</v>
      </c>
      <c r="B4" s="31" t="s">
        <v>29</v>
      </c>
      <c r="C4" s="32" t="s">
        <v>30</v>
      </c>
      <c r="D4" s="33" t="s">
        <v>31</v>
      </c>
      <c r="E4" s="33"/>
      <c r="F4" s="34" t="s">
        <v>32</v>
      </c>
      <c r="G4" s="35" t="s">
        <v>33</v>
      </c>
      <c r="H4" s="36" t="s">
        <v>34</v>
      </c>
      <c r="I4" s="36">
        <v>13633277810</v>
      </c>
      <c r="J4" s="36" t="s">
        <v>35</v>
      </c>
      <c r="K4" s="36" t="s">
        <v>36</v>
      </c>
      <c r="L4" s="36" t="s">
        <v>37</v>
      </c>
      <c r="M4" s="37">
        <f>1250/18</f>
        <v>69.4444444444444</v>
      </c>
      <c r="N4" s="37">
        <v>115</v>
      </c>
      <c r="O4" s="36">
        <v>2</v>
      </c>
      <c r="P4" s="38">
        <f t="shared" ref="P4:P8" si="0">M4*N4*O4*7.85/1000000</f>
        <v>0.125381944444444</v>
      </c>
      <c r="Q4" s="38">
        <v>0.1</v>
      </c>
      <c r="R4" s="39">
        <f t="shared" ref="R4:R7" si="1">IF(Q4&gt;=P4,Q4,P4)</f>
        <v>0.125381944444444</v>
      </c>
      <c r="S4" s="38">
        <v>0.06</v>
      </c>
      <c r="T4" s="38">
        <f t="shared" ref="T4:T9" si="2">R4-S4</f>
        <v>0.0653819444444445</v>
      </c>
      <c r="U4" s="40">
        <f>VLOOKUP(C4,'[1]产品工序 (2)'!C:K,9,0)</f>
        <v>0.25</v>
      </c>
      <c r="V4" s="41">
        <v>2.3</v>
      </c>
      <c r="W4" s="38">
        <f t="shared" ref="W4:W9" si="3">T4*V4</f>
        <v>0.150378472222222</v>
      </c>
      <c r="X4" s="38">
        <f t="shared" ref="X4:X9" si="4">U4-W4</f>
        <v>0.0996215277777778</v>
      </c>
      <c r="Y4" s="38">
        <v>0.38</v>
      </c>
      <c r="Z4" s="38">
        <f t="shared" ref="Z4:Z9" si="5">Y4-W4</f>
        <v>0.229621527777778</v>
      </c>
    </row>
    <row r="5" s="1" customFormat="1" ht="85" customHeight="1" spans="1:26">
      <c r="A5" s="30">
        <v>2</v>
      </c>
      <c r="B5" s="30" t="s">
        <v>38</v>
      </c>
      <c r="C5" s="30" t="s">
        <v>39</v>
      </c>
      <c r="D5" s="42" t="s">
        <v>40</v>
      </c>
      <c r="E5" s="42"/>
      <c r="F5" s="43" t="s">
        <v>39</v>
      </c>
      <c r="G5" s="8" t="s">
        <v>33</v>
      </c>
      <c r="H5" s="41" t="s">
        <v>34</v>
      </c>
      <c r="I5" s="41">
        <v>13633277810</v>
      </c>
      <c r="J5" s="36" t="s">
        <v>41</v>
      </c>
      <c r="K5" s="36" t="s">
        <v>36</v>
      </c>
      <c r="L5" s="36" t="s">
        <v>42</v>
      </c>
      <c r="M5" s="44"/>
      <c r="N5" s="45"/>
      <c r="O5" s="44"/>
      <c r="P5" s="38">
        <f t="shared" si="0"/>
        <v>0</v>
      </c>
      <c r="Q5" s="38">
        <v>0.562</v>
      </c>
      <c r="R5" s="38">
        <f t="shared" si="1"/>
        <v>0.562</v>
      </c>
      <c r="S5" s="38">
        <v>0.36</v>
      </c>
      <c r="T5" s="38">
        <f t="shared" si="2"/>
        <v>0.202</v>
      </c>
      <c r="U5" s="40">
        <f>VLOOKUP(C5,'[1]产品工序 (2)'!C:K,9,0)</f>
        <v>0.4256</v>
      </c>
      <c r="V5" s="41">
        <v>2.3</v>
      </c>
      <c r="W5" s="38">
        <f t="shared" si="3"/>
        <v>0.4646</v>
      </c>
      <c r="X5" s="38">
        <f t="shared" si="4"/>
        <v>-0.0390000000000001</v>
      </c>
      <c r="Y5" s="38">
        <v>0.763</v>
      </c>
      <c r="Z5" s="38">
        <f t="shared" si="5"/>
        <v>0.2984</v>
      </c>
    </row>
    <row r="6" s="1" customFormat="1" ht="85" customHeight="1" spans="1:26">
      <c r="A6" s="30">
        <v>3</v>
      </c>
      <c r="B6" s="31">
        <v>2.2</v>
      </c>
      <c r="C6" s="31" t="s">
        <v>43</v>
      </c>
      <c r="D6" s="33" t="s">
        <v>44</v>
      </c>
      <c r="E6" s="33"/>
      <c r="F6" s="46"/>
      <c r="G6" s="35" t="s">
        <v>33</v>
      </c>
      <c r="H6" s="36" t="s">
        <v>34</v>
      </c>
      <c r="I6" s="36">
        <v>13633277810</v>
      </c>
      <c r="J6" s="36" t="s">
        <v>35</v>
      </c>
      <c r="K6" s="36" t="s">
        <v>36</v>
      </c>
      <c r="L6" s="36" t="s">
        <v>37</v>
      </c>
      <c r="M6" s="36">
        <v>79</v>
      </c>
      <c r="N6" s="37">
        <v>52.5</v>
      </c>
      <c r="O6" s="36">
        <v>2</v>
      </c>
      <c r="P6" s="38">
        <f t="shared" si="0"/>
        <v>0.06511575</v>
      </c>
      <c r="Q6" s="38">
        <v>0.0507</v>
      </c>
      <c r="R6" s="39">
        <f t="shared" si="1"/>
        <v>0.06511575</v>
      </c>
      <c r="S6" s="38">
        <v>0.029</v>
      </c>
      <c r="T6" s="38">
        <f t="shared" si="2"/>
        <v>0.03611575</v>
      </c>
      <c r="U6" s="40">
        <f>VLOOKUP(C6,'[1]产品工序 (2)'!C:K,9,0)</f>
        <v>0.2016</v>
      </c>
      <c r="V6" s="41">
        <v>2.3</v>
      </c>
      <c r="W6" s="38">
        <f t="shared" si="3"/>
        <v>0.083066225</v>
      </c>
      <c r="X6" s="38">
        <f t="shared" si="4"/>
        <v>0.118533775</v>
      </c>
      <c r="Y6" s="38">
        <v>0.301</v>
      </c>
      <c r="Z6" s="38">
        <f t="shared" si="5"/>
        <v>0.217933775</v>
      </c>
    </row>
    <row r="7" s="1" customFormat="1" ht="85" customHeight="1" spans="1:26">
      <c r="A7" s="30">
        <v>4</v>
      </c>
      <c r="B7" s="31">
        <v>2.2</v>
      </c>
      <c r="C7" s="31" t="s">
        <v>45</v>
      </c>
      <c r="D7" s="33" t="s">
        <v>46</v>
      </c>
      <c r="E7" s="33"/>
      <c r="F7" s="47"/>
      <c r="G7" s="35" t="s">
        <v>33</v>
      </c>
      <c r="H7" s="36" t="s">
        <v>34</v>
      </c>
      <c r="I7" s="36">
        <v>13633277810</v>
      </c>
      <c r="J7" s="36" t="s">
        <v>35</v>
      </c>
      <c r="K7" s="36" t="s">
        <v>36</v>
      </c>
      <c r="L7" s="36" t="s">
        <v>37</v>
      </c>
      <c r="M7" s="36">
        <v>79</v>
      </c>
      <c r="N7" s="37">
        <v>52.5</v>
      </c>
      <c r="O7" s="36">
        <v>2</v>
      </c>
      <c r="P7" s="38">
        <f t="shared" si="0"/>
        <v>0.06511575</v>
      </c>
      <c r="Q7" s="38">
        <v>0.0507</v>
      </c>
      <c r="R7" s="39">
        <f t="shared" si="1"/>
        <v>0.06511575</v>
      </c>
      <c r="S7" s="38">
        <v>0.029</v>
      </c>
      <c r="T7" s="38">
        <f t="shared" si="2"/>
        <v>0.03611575</v>
      </c>
      <c r="U7" s="40">
        <f>VLOOKUP(C7,'[1]产品工序 (2)'!C:K,9,0)</f>
        <v>0.2016</v>
      </c>
      <c r="V7" s="41">
        <v>2.3</v>
      </c>
      <c r="W7" s="38">
        <f t="shared" si="3"/>
        <v>0.083066225</v>
      </c>
      <c r="X7" s="38">
        <f t="shared" si="4"/>
        <v>0.118533775</v>
      </c>
      <c r="Y7" s="38">
        <v>0.301</v>
      </c>
      <c r="Z7" s="38">
        <f t="shared" si="5"/>
        <v>0.217933775</v>
      </c>
    </row>
    <row r="8" ht="115" customHeight="1" spans="1:26">
      <c r="A8" s="30">
        <v>5</v>
      </c>
      <c r="B8" s="31" t="s">
        <v>47</v>
      </c>
      <c r="C8" s="31" t="s">
        <v>48</v>
      </c>
      <c r="D8" s="33" t="s">
        <v>49</v>
      </c>
      <c r="E8" s="33" t="s">
        <v>50</v>
      </c>
      <c r="F8" s="33"/>
      <c r="G8" s="35" t="s">
        <v>33</v>
      </c>
      <c r="H8" s="36" t="s">
        <v>34</v>
      </c>
      <c r="I8" s="36">
        <v>13633277810</v>
      </c>
      <c r="J8" s="36" t="s">
        <v>51</v>
      </c>
      <c r="K8" s="48" t="s">
        <v>52</v>
      </c>
      <c r="L8" s="48" t="s">
        <v>53</v>
      </c>
      <c r="M8" s="37">
        <f>1250/9</f>
        <v>138.888888888889</v>
      </c>
      <c r="N8" s="37">
        <v>366</v>
      </c>
      <c r="O8" s="36">
        <v>2</v>
      </c>
      <c r="P8" s="49">
        <f t="shared" si="0"/>
        <v>0.798083333333333</v>
      </c>
      <c r="Q8" s="36">
        <v>0.6764</v>
      </c>
      <c r="R8" s="50">
        <f>P8</f>
        <v>0.798083333333333</v>
      </c>
      <c r="S8" s="36">
        <v>0.6487</v>
      </c>
      <c r="T8" s="38">
        <f t="shared" si="2"/>
        <v>0.149383333333333</v>
      </c>
      <c r="U8" s="40">
        <f>VLOOKUP(C8,'[1]产品工序 (2)'!C:K,9,0)</f>
        <v>0.9408</v>
      </c>
      <c r="V8" s="41">
        <v>2.3</v>
      </c>
      <c r="W8" s="38">
        <f t="shared" si="3"/>
        <v>0.343581666666667</v>
      </c>
      <c r="X8" s="38">
        <f t="shared" si="4"/>
        <v>0.597218333333333</v>
      </c>
      <c r="Y8" s="49">
        <v>0.9408</v>
      </c>
      <c r="Z8" s="49">
        <f t="shared" si="5"/>
        <v>0.597218333333333</v>
      </c>
    </row>
    <row r="9" ht="94" customHeight="1" spans="1:26">
      <c r="A9" s="30">
        <v>6</v>
      </c>
      <c r="B9" s="31"/>
      <c r="C9" s="31" t="s">
        <v>54</v>
      </c>
      <c r="D9" s="33" t="s">
        <v>55</v>
      </c>
      <c r="E9" s="33"/>
      <c r="F9" s="33"/>
      <c r="G9" s="31" t="s">
        <v>33</v>
      </c>
      <c r="H9" s="36" t="s">
        <v>34</v>
      </c>
      <c r="I9" s="36">
        <v>13633277810</v>
      </c>
      <c r="J9" s="36" t="s">
        <v>35</v>
      </c>
      <c r="K9" s="36" t="s">
        <v>36</v>
      </c>
      <c r="L9" s="36" t="s">
        <v>37</v>
      </c>
      <c r="M9" s="36"/>
      <c r="N9" s="36"/>
      <c r="O9" s="36"/>
      <c r="P9" s="36"/>
      <c r="Q9" s="36">
        <v>0.0197</v>
      </c>
      <c r="R9" s="38">
        <f>IF(Q9&gt;=P9,Q9,P9)</f>
        <v>0.0197</v>
      </c>
      <c r="S9" s="36">
        <v>0.0122</v>
      </c>
      <c r="T9" s="38">
        <f t="shared" si="2"/>
        <v>0.0075</v>
      </c>
      <c r="U9" s="40">
        <f>VLOOKUP(C9,'[1]产品工序 (2)'!C:K,9,0)</f>
        <v>0.1232</v>
      </c>
      <c r="V9" s="41">
        <v>2.3</v>
      </c>
      <c r="W9" s="38">
        <f t="shared" si="3"/>
        <v>0.01725</v>
      </c>
      <c r="X9" s="38">
        <f t="shared" si="4"/>
        <v>0.10595</v>
      </c>
      <c r="Y9" s="36">
        <v>0.1232</v>
      </c>
      <c r="Z9" s="38">
        <f t="shared" si="5"/>
        <v>0.10595</v>
      </c>
    </row>
  </sheetData>
  <autoFilter xmlns:etc="http://www.wps.cn/officeDocument/2017/etCustomData" ref="A3:Z10" etc:filterBottomFollowUsedRange="0">
    <extLst/>
  </autoFilter>
  <mergeCells count="28">
    <mergeCell ref="J1:T1"/>
    <mergeCell ref="U1:X1"/>
    <mergeCell ref="Y1:Z1"/>
    <mergeCell ref="M2:O2"/>
    <mergeCell ref="A1:A3"/>
    <mergeCell ref="B1:B3"/>
    <mergeCell ref="C1:C3"/>
    <mergeCell ref="D1:D3"/>
    <mergeCell ref="E1:E3"/>
    <mergeCell ref="F1:F3"/>
    <mergeCell ref="F6:F7"/>
    <mergeCell ref="G1:G3"/>
    <mergeCell ref="H1:H3"/>
    <mergeCell ref="I1:I3"/>
    <mergeCell ref="J2:J3"/>
    <mergeCell ref="K2:K3"/>
    <mergeCell ref="L2:L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C1:C9 C11:C1048576"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11805555555556" footer="0.511805555555556"/>
  <pageSetup paperSize="9" scale="2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泊头捷润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2025-11-28T01:09:42Z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4CC35FE9BD584E3C8880135E15588AC1_12</vt:lpwstr>
  </property>
</Properties>
</file>