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吉利远程X7项目3.1C平台座椅\"/>
    </mc:Choice>
  </mc:AlternateContent>
  <bookViews>
    <workbookView xWindow="0" yWindow="0"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2" i="1"/>
  <c r="P11" i="1"/>
  <c r="P9" i="1"/>
  <c r="P7" i="1"/>
  <c r="P6" i="1"/>
  <c r="P5" i="1"/>
  <c r="G22" i="3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<sst xmlns="http://schemas.openxmlformats.org/spreadsheetml/2006/main" count="112" uniqueCount="103">
  <si>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</si>
  <si>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吉利X7研发费用预算表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</si>
  <si>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</si>
  <si>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</si>
  <si>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</si>
  <si>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</si>
  <si>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</si>
  <si>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</si>
  <si>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</si>
  <si>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</si>
  <si>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</si>
  <si>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</si>
  <si>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</si>
  <si>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</si>
  <si>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</si>
  <si>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</si>
  <si>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</si>
  <si>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</si>
  <si>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</si>
  <si>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</si>
  <si>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</si>
  <si>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</si>
  <si>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</si>
  <si>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</si>
  <si>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</si>
  <si>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</si>
  <si>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</si>
  <si>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</si>
  <si>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</si>
  <si>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</si>
  <si>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</si>
  <si>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</si>
  <si>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</si>
  <si>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</si>
  <si>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</si>
  <si>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</si>
  <si>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</si>
  <si>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主驾底支架10、副驾底支架5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</si>
  <si>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</si>
  <si>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</si>
  <si>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</si>
  <si>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</si>
  <si>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</si>
  <si>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</si>
  <si>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</si>
  <si>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</si>
  <si>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</si>
  <si>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</si>
  <si>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主驾焊胎6、副驾焊胎7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</si>
  <si>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</si>
  <si>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</si>
  <si>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</si>
  <si>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</si>
  <si>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</si>
  <si>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</si>
  <si>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</si>
  <si>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</si>
  <si>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</si>
  <si>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</si>
  <si>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</si>
  <si>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</si>
  <si>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</si>
  <si>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</si>
  <si>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河北工厂/北京研发/主机厂/供应商</t>
  </si>
  <si>
    <t>邮寄费</t>
  </si>
  <si>
    <t>运费</t>
  </si>
  <si>
    <t>河北工厂/北京研发/实验室/主机厂</t>
  </si>
  <si>
    <t>设计费</t>
  </si>
  <si>
    <t>样品费</t>
  </si>
  <si>
    <t>内部验证样件+客户评审样件+小批量试装样件（每台主副4000，前期验证2套、强检实验3台，实验验证5台份</t>
  </si>
  <si>
    <t>试验费</t>
  </si>
  <si>
    <t>强检认证及验证验证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</si>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</sst>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.00_);[Red]\(0.00\)"/>
    <numFmt numFmtId="179" formatCode="0_ "/>
  </numFmts>
  <fonts count="27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0"/>
      <color indexed="0"/>
      <name val="宋体"/>
      <family val="3"/>
      <charset val="134"/>
    </font>
    <font>
      <b/>
      <sz val="8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21" fillId="0" borderId="0">
      <protection locked="0"/>
    </xf>
    <xf numFmtId="0" fontId="5" fillId="0" borderId="0">
      <protection locked="0"/>
    </xf>
    <xf numFmtId="0" fontId="22" fillId="0" borderId="0">
      <protection locked="0"/>
    </xf>
  </cellStyleXfs>
  <cellXfs count="8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4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8" fontId="4" fillId="0" borderId="2" xfId="0" applyNumberFormat="1" applyFont="1" applyBorder="1" applyAlignment="1"/>
    <xf numFmtId="178" fontId="4" fillId="0" borderId="2" xfId="0" applyNumberFormat="1" applyFont="1" applyBorder="1" applyAlignment="1">
      <alignment horizontal="center"/>
    </xf>
    <xf numFmtId="178" fontId="5" fillId="0" borderId="2" xfId="2" applyNumberFormat="1" applyBorder="1">
      <alignment vertical="top"/>
      <protection locked="0"/>
    </xf>
    <xf numFmtId="178" fontId="4" fillId="0" borderId="2" xfId="0" applyNumberFormat="1" applyFont="1" applyBorder="1" applyAlignment="1">
      <alignment horizontal="center" vertical="center"/>
    </xf>
    <xf numFmtId="9" fontId="5" fillId="0" borderId="0" xfId="2">
      <alignment vertical="top"/>
      <protection locked="0"/>
    </xf>
    <xf numFmtId="0" fontId="0" fillId="4" borderId="2" xfId="0" applyFill="1" applyBorder="1" applyAlignment="1">
      <alignment vertical="center" wrapText="1"/>
    </xf>
    <xf numFmtId="178" fontId="4" fillId="0" borderId="2" xfId="0" applyNumberFormat="1" applyFont="1" applyBorder="1" applyAlignment="1">
      <alignment wrapText="1"/>
    </xf>
    <xf numFmtId="178" fontId="1" fillId="0" borderId="0" xfId="0" applyNumberFormat="1" applyFont="1" applyAlignment="1">
      <alignment horizontal="center"/>
    </xf>
    <xf numFmtId="179" fontId="10" fillId="6" borderId="2" xfId="5" applyNumberFormat="1" applyFont="1" applyFill="1" applyBorder="1" applyAlignment="1" applyProtection="1">
      <alignment horizontal="center" vertical="center" wrapText="1"/>
    </xf>
    <xf numFmtId="43" fontId="10" fillId="6" borderId="2" xfId="1" applyFont="1" applyFill="1" applyBorder="1" applyAlignment="1" applyProtection="1">
      <alignment horizontal="center" vertical="center" wrapText="1"/>
    </xf>
    <xf numFmtId="0" fontId="10" fillId="6" borderId="2" xfId="3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0" fontId="9" fillId="0" borderId="14" xfId="0" applyFont="1" applyBorder="1" applyAlignment="1">
      <alignment horizontal="center" vertical="center" wrapText="1" readingOrder="1"/>
    </xf>
    <xf numFmtId="179" fontId="11" fillId="0" borderId="2" xfId="5" applyNumberFormat="1" applyFont="1" applyBorder="1" applyAlignment="1" applyProtection="1">
      <alignment horizontal="left" vertical="center"/>
    </xf>
    <xf numFmtId="43" fontId="11" fillId="7" borderId="2" xfId="1" applyFont="1" applyFill="1" applyBorder="1" applyAlignment="1" applyProtection="1">
      <alignment horizontal="center" vertical="center"/>
    </xf>
    <xf numFmtId="0" fontId="12" fillId="5" borderId="2" xfId="3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3" fillId="5" borderId="2" xfId="3" applyFont="1" applyFill="1" applyBorder="1" applyAlignment="1" applyProtection="1">
      <alignment horizontal="center" vertical="center"/>
    </xf>
    <xf numFmtId="0" fontId="8" fillId="8" borderId="20" xfId="0" applyFont="1" applyFill="1" applyBorder="1" applyAlignment="1">
      <alignment horizontal="center" vertical="center" wrapText="1" readingOrder="1"/>
    </xf>
    <xf numFmtId="0" fontId="14" fillId="8" borderId="20" xfId="0" applyFont="1" applyFill="1" applyBorder="1" applyAlignment="1">
      <alignment horizontal="center" vertical="center" wrapText="1" readingOrder="1"/>
    </xf>
    <xf numFmtId="3" fontId="9" fillId="8" borderId="20" xfId="0" applyNumberFormat="1" applyFont="1" applyFill="1" applyBorder="1" applyAlignment="1">
      <alignment horizontal="center" vertical="center" wrapText="1" readingOrder="1"/>
    </xf>
    <xf numFmtId="0" fontId="15" fillId="8" borderId="20" xfId="0" applyFont="1" applyFill="1" applyBorder="1" applyAlignment="1">
      <alignment horizontal="center" vertical="center" wrapText="1" readingOrder="1"/>
    </xf>
    <xf numFmtId="0" fontId="16" fillId="8" borderId="20" xfId="0" applyFont="1" applyFill="1" applyBorder="1" applyAlignment="1">
      <alignment horizontal="center" vertical="center" wrapText="1" readingOrder="1"/>
    </xf>
    <xf numFmtId="43" fontId="11" fillId="0" borderId="2" xfId="1" applyFont="1" applyFill="1" applyBorder="1" applyAlignment="1" applyProtection="1">
      <alignment horizontal="center" vertical="center"/>
    </xf>
    <xf numFmtId="0" fontId="5" fillId="9" borderId="2" xfId="0" applyFont="1" applyFill="1" applyBorder="1">
      <alignment vertical="center"/>
    </xf>
    <xf numFmtId="0" fontId="18" fillId="9" borderId="2" xfId="0" applyFont="1" applyFill="1" applyBorder="1" applyAlignment="1">
      <alignment horizontal="center" vertical="center"/>
    </xf>
    <xf numFmtId="43" fontId="5" fillId="7" borderId="2" xfId="1" applyFont="1" applyFill="1" applyBorder="1" applyAlignment="1" applyProtection="1">
      <alignment vertical="center"/>
    </xf>
    <xf numFmtId="179" fontId="11" fillId="0" borderId="3" xfId="5" applyNumberFormat="1" applyFont="1" applyBorder="1" applyAlignment="1" applyProtection="1">
      <alignment horizontal="center" vertical="center"/>
    </xf>
    <xf numFmtId="179" fontId="11" fillId="0" borderId="3" xfId="5" applyNumberFormat="1" applyFont="1" applyBorder="1" applyAlignment="1" applyProtection="1">
      <alignment horizontal="left" vertical="center" wrapText="1"/>
    </xf>
    <xf numFmtId="43" fontId="11" fillId="0" borderId="2" xfId="1" applyFont="1" applyFill="1" applyBorder="1" applyAlignment="1" applyProtection="1">
      <alignment horizontal="center" vertical="center" wrapText="1"/>
    </xf>
    <xf numFmtId="0" fontId="12" fillId="5" borderId="2" xfId="3" applyFont="1" applyFill="1" applyBorder="1" applyAlignment="1" applyProtection="1">
      <alignment horizontal="center" vertical="center" wrapText="1"/>
    </xf>
    <xf numFmtId="43" fontId="12" fillId="5" borderId="2" xfId="1" applyFont="1" applyFill="1" applyBorder="1" applyAlignment="1" applyProtection="1">
      <alignment horizontal="center" vertical="center"/>
    </xf>
    <xf numFmtId="43" fontId="11" fillId="7" borderId="2" xfId="1" applyFont="1" applyFill="1" applyBorder="1" applyAlignment="1" applyProtection="1">
      <alignment vertical="center"/>
    </xf>
    <xf numFmtId="43" fontId="5" fillId="0" borderId="0" xfId="1" applyFont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43" fontId="20" fillId="4" borderId="2" xfId="1" applyFont="1" applyFill="1" applyBorder="1" applyAlignment="1" applyProtection="1">
      <alignment vertical="center"/>
    </xf>
    <xf numFmtId="0" fontId="6" fillId="5" borderId="1" xfId="3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8" borderId="22" xfId="0" applyFont="1" applyFill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8" borderId="14" xfId="0" applyFont="1" applyFill="1" applyBorder="1" applyAlignment="1">
      <alignment horizontal="center" vertical="center" wrapText="1" readingOrder="1"/>
    </xf>
    <xf numFmtId="0" fontId="8" fillId="8" borderId="17" xfId="0" applyFont="1" applyFill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3" fontId="17" fillId="8" borderId="14" xfId="0" applyNumberFormat="1" applyFont="1" applyFill="1" applyBorder="1" applyAlignment="1">
      <alignment horizontal="center" vertical="center" wrapText="1" readingOrder="1"/>
    </xf>
    <xf numFmtId="3" fontId="17" fillId="8" borderId="13" xfId="0" applyNumberFormat="1" applyFont="1" applyFill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</cellXfs>
  <cellStyles count="6">
    <cellStyle name="_x000a_mouse.drv=lm" xfId="3"/>
    <cellStyle name="百分比" xfId="2" builtinId="5"/>
    <cellStyle name="常规" xfId="0" builtinId="0"/>
    <cellStyle name="常规 2" xfId="4"/>
    <cellStyle name="常规_20061221C2项目损益分析（概念稿）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tabSelected="1" workbookViewId="0">
      <selection activeCell="G3" sqref="G3:H21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3.25" customWidth="1"/>
    <col min="5" max="5" width="9.75" customWidth="1"/>
    <col min="6" max="6" width="14.125" customWidth="1"/>
    <col min="7" max="7" width="16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54" t="s">
        <v>0</v>
      </c>
      <c r="B1" s="54"/>
      <c r="C1" s="54"/>
      <c r="E1" s="55" t="s">
        <v>1</v>
      </c>
      <c r="F1" s="56"/>
      <c r="G1" s="56"/>
      <c r="H1" s="57"/>
      <c r="L1" s="68" t="s">
        <v>2</v>
      </c>
      <c r="M1" s="72" t="s">
        <v>3</v>
      </c>
      <c r="N1" s="72" t="s">
        <v>4</v>
      </c>
      <c r="O1" s="58" t="s">
        <v>5</v>
      </c>
      <c r="P1" s="59"/>
      <c r="Q1" s="59"/>
      <c r="R1" s="60"/>
      <c r="S1" s="58" t="s">
        <v>6</v>
      </c>
      <c r="T1" s="59"/>
      <c r="U1" s="60"/>
      <c r="V1" s="72" t="s">
        <v>7</v>
      </c>
      <c r="W1" s="81" t="s">
        <v>8</v>
      </c>
    </row>
    <row r="2" spans="1:23" ht="22.5" customHeight="1">
      <c r="A2" s="19" t="s">
        <v>9</v>
      </c>
      <c r="B2" s="20" t="s">
        <v>10</v>
      </c>
      <c r="C2" s="21" t="s">
        <v>11</v>
      </c>
      <c r="E2" s="22" t="s">
        <v>12</v>
      </c>
      <c r="F2" s="22" t="s">
        <v>9</v>
      </c>
      <c r="G2" s="23" t="s">
        <v>13</v>
      </c>
      <c r="H2" s="22" t="s">
        <v>11</v>
      </c>
      <c r="L2" s="69"/>
      <c r="M2" s="73"/>
      <c r="N2" s="73"/>
      <c r="O2" s="24" t="s">
        <v>14</v>
      </c>
      <c r="P2" s="76" t="s">
        <v>15</v>
      </c>
      <c r="Q2" s="76" t="s">
        <v>16</v>
      </c>
      <c r="R2" s="76" t="s">
        <v>17</v>
      </c>
      <c r="S2" s="76" t="s">
        <v>18</v>
      </c>
      <c r="T2" s="76" t="s">
        <v>19</v>
      </c>
      <c r="U2" s="76" t="s">
        <v>17</v>
      </c>
      <c r="V2" s="73"/>
      <c r="W2" s="82"/>
    </row>
    <row r="3" spans="1:23" ht="14.25">
      <c r="A3" s="25" t="s">
        <v>20</v>
      </c>
      <c r="B3" s="26"/>
      <c r="C3" s="27"/>
      <c r="E3" s="62" t="s">
        <v>21</v>
      </c>
      <c r="F3" s="28" t="s">
        <v>22</v>
      </c>
      <c r="G3" s="29"/>
      <c r="H3" s="22"/>
      <c r="L3" s="69"/>
      <c r="M3" s="73"/>
      <c r="N3" s="73"/>
      <c r="O3" s="30" t="s">
        <v>23</v>
      </c>
      <c r="P3" s="77"/>
      <c r="Q3" s="77"/>
      <c r="R3" s="77"/>
      <c r="S3" s="77"/>
      <c r="T3" s="77"/>
      <c r="U3" s="77"/>
      <c r="V3" s="78"/>
      <c r="W3" s="83"/>
    </row>
    <row r="4" spans="1:23" ht="17.25" customHeight="1">
      <c r="A4" s="25" t="s">
        <v>24</v>
      </c>
      <c r="B4" s="26"/>
      <c r="C4" s="32"/>
      <c r="E4" s="63"/>
      <c r="F4" s="28" t="s">
        <v>25</v>
      </c>
      <c r="G4" s="29"/>
      <c r="H4" s="22"/>
      <c r="L4" s="70" t="s">
        <v>26</v>
      </c>
      <c r="M4" s="33" t="s">
        <v>27</v>
      </c>
      <c r="N4" s="34" t="s">
        <v>28</v>
      </c>
      <c r="O4" s="34">
        <v>1200</v>
      </c>
      <c r="P4" s="34">
        <v>1</v>
      </c>
      <c r="Q4" s="34">
        <v>30</v>
      </c>
      <c r="R4" s="35">
        <f>O4*P4*Q4</f>
        <v>36000</v>
      </c>
      <c r="S4" s="36"/>
      <c r="T4" s="37"/>
      <c r="U4" s="37" t="s">
        <v>29</v>
      </c>
      <c r="V4" s="79">
        <f>R4+R5+R6+R7+R8+R9+R10+R11+R12+R13</f>
        <v>178500</v>
      </c>
      <c r="W4" s="31"/>
    </row>
    <row r="5" spans="1:23" ht="22.5" customHeight="1">
      <c r="A5" s="25" t="s">
        <v>30</v>
      </c>
      <c r="B5" s="38"/>
      <c r="C5" s="27"/>
      <c r="E5" s="64" t="s">
        <v>31</v>
      </c>
      <c r="F5" s="39" t="s">
        <v>32</v>
      </c>
      <c r="G5" s="29"/>
      <c r="H5" s="40"/>
      <c r="L5" s="70"/>
      <c r="M5" s="33" t="s">
        <v>33</v>
      </c>
      <c r="N5" s="34" t="s">
        <v>34</v>
      </c>
      <c r="O5" s="34">
        <v>1200</v>
      </c>
      <c r="P5" s="34">
        <v>1</v>
      </c>
      <c r="Q5" s="34">
        <v>30</v>
      </c>
      <c r="R5" s="35">
        <f t="shared" ref="R5:R13" si="0">O5*P5*Q5</f>
        <v>36000</v>
      </c>
      <c r="S5" s="36"/>
      <c r="T5" s="37"/>
      <c r="U5" s="37"/>
      <c r="V5" s="80"/>
      <c r="W5" s="31"/>
    </row>
    <row r="6" spans="1:23" ht="16.5">
      <c r="A6" s="25" t="s">
        <v>35</v>
      </c>
      <c r="B6" s="26"/>
      <c r="C6" s="27"/>
      <c r="E6" s="65"/>
      <c r="F6" s="39" t="s">
        <v>36</v>
      </c>
      <c r="G6" s="41">
        <v>15</v>
      </c>
      <c r="H6" s="22" t="s">
        <v>37</v>
      </c>
      <c r="L6" s="70"/>
      <c r="M6" s="33" t="s">
        <v>38</v>
      </c>
      <c r="N6" s="34" t="s">
        <v>39</v>
      </c>
      <c r="O6" s="34">
        <v>1500</v>
      </c>
      <c r="P6" s="34">
        <v>1</v>
      </c>
      <c r="Q6" s="34">
        <v>7</v>
      </c>
      <c r="R6" s="35">
        <f t="shared" si="0"/>
        <v>10500</v>
      </c>
      <c r="S6" s="36"/>
      <c r="T6" s="37"/>
      <c r="U6" s="37"/>
      <c r="V6" s="80"/>
      <c r="W6" s="31"/>
    </row>
    <row r="7" spans="1:23" ht="16.5">
      <c r="A7" s="42" t="s">
        <v>17</v>
      </c>
      <c r="B7" s="38">
        <f>SUM(B3:B6)</f>
        <v>0</v>
      </c>
      <c r="C7" s="27"/>
      <c r="E7" s="65"/>
      <c r="F7" s="39" t="s">
        <v>40</v>
      </c>
      <c r="G7" s="41"/>
      <c r="H7" s="22"/>
      <c r="L7" s="70"/>
      <c r="M7" s="74" t="s">
        <v>41</v>
      </c>
      <c r="N7" s="34" t="s">
        <v>42</v>
      </c>
      <c r="O7" s="34">
        <v>800</v>
      </c>
      <c r="P7" s="34">
        <v>1</v>
      </c>
      <c r="Q7" s="34">
        <v>0</v>
      </c>
      <c r="R7" s="35">
        <f t="shared" si="0"/>
        <v>0</v>
      </c>
      <c r="S7" s="37"/>
      <c r="T7" s="37"/>
      <c r="U7" s="37"/>
      <c r="V7" s="80"/>
      <c r="W7" s="31"/>
    </row>
    <row r="8" spans="1:23" ht="21.75" customHeight="1">
      <c r="A8" s="43" t="s">
        <v>43</v>
      </c>
      <c r="B8" s="44"/>
      <c r="C8" s="45"/>
      <c r="E8" s="65"/>
      <c r="F8" s="39" t="s">
        <v>44</v>
      </c>
      <c r="G8" s="41"/>
      <c r="H8" s="22"/>
      <c r="L8" s="70"/>
      <c r="M8" s="75"/>
      <c r="N8" s="34" t="s">
        <v>45</v>
      </c>
      <c r="O8" s="34">
        <v>800</v>
      </c>
      <c r="P8" s="34">
        <v>1</v>
      </c>
      <c r="Q8" s="34">
        <v>0</v>
      </c>
      <c r="R8" s="35">
        <f t="shared" si="0"/>
        <v>0</v>
      </c>
      <c r="S8" s="37"/>
      <c r="T8" s="37"/>
      <c r="U8" s="37"/>
      <c r="V8" s="80"/>
      <c r="W8" s="31"/>
    </row>
    <row r="9" spans="1:23" ht="17.25" customHeight="1">
      <c r="A9" s="25" t="s">
        <v>46</v>
      </c>
      <c r="B9" s="38"/>
      <c r="C9" s="27"/>
      <c r="E9" s="65"/>
      <c r="F9" s="28" t="s">
        <v>47</v>
      </c>
      <c r="G9" s="41">
        <v>13</v>
      </c>
      <c r="H9" s="22" t="s">
        <v>48</v>
      </c>
      <c r="L9" s="70"/>
      <c r="M9" s="74" t="s">
        <v>49</v>
      </c>
      <c r="N9" s="34" t="s">
        <v>50</v>
      </c>
      <c r="O9" s="34">
        <v>800</v>
      </c>
      <c r="P9" s="34">
        <v>1</v>
      </c>
      <c r="Q9" s="34">
        <v>30</v>
      </c>
      <c r="R9" s="35">
        <f t="shared" si="0"/>
        <v>24000</v>
      </c>
      <c r="S9" s="37"/>
      <c r="T9" s="37"/>
      <c r="U9" s="37"/>
      <c r="V9" s="80"/>
      <c r="W9" s="31"/>
    </row>
    <row r="10" spans="1:23" ht="16.5">
      <c r="A10" s="32" t="s">
        <v>51</v>
      </c>
      <c r="B10" s="46">
        <f>B7+B8+B9</f>
        <v>0</v>
      </c>
      <c r="C10" s="27"/>
      <c r="E10" s="65"/>
      <c r="F10" s="28" t="s">
        <v>52</v>
      </c>
      <c r="G10" s="47"/>
      <c r="H10" s="22"/>
      <c r="L10" s="70"/>
      <c r="M10" s="70"/>
      <c r="N10" s="34" t="s">
        <v>53</v>
      </c>
      <c r="O10" s="34">
        <v>800</v>
      </c>
      <c r="P10" s="34">
        <v>1</v>
      </c>
      <c r="Q10" s="34">
        <v>30</v>
      </c>
      <c r="R10" s="35">
        <f t="shared" si="0"/>
        <v>24000</v>
      </c>
      <c r="S10" s="37"/>
      <c r="T10" s="37"/>
      <c r="U10" s="37"/>
      <c r="V10" s="80"/>
      <c r="W10" s="31"/>
    </row>
    <row r="11" spans="1:23" ht="16.5">
      <c r="B11" s="48"/>
      <c r="E11" s="65"/>
      <c r="F11" s="28" t="s">
        <v>54</v>
      </c>
      <c r="G11" s="47"/>
      <c r="H11" s="22"/>
      <c r="L11" s="70"/>
      <c r="M11" s="70"/>
      <c r="N11" s="34" t="s">
        <v>55</v>
      </c>
      <c r="O11" s="34">
        <v>800</v>
      </c>
      <c r="P11" s="34">
        <v>1</v>
      </c>
      <c r="Q11" s="34">
        <v>25</v>
      </c>
      <c r="R11" s="35">
        <f t="shared" si="0"/>
        <v>20000</v>
      </c>
      <c r="S11" s="37"/>
      <c r="T11" s="37"/>
      <c r="U11" s="37"/>
      <c r="V11" s="80"/>
      <c r="W11" s="31"/>
    </row>
    <row r="12" spans="1:23" ht="16.5">
      <c r="B12" s="48"/>
      <c r="E12" s="66"/>
      <c r="F12" s="28" t="s">
        <v>56</v>
      </c>
      <c r="G12" s="41" t="s">
        <v>57</v>
      </c>
      <c r="H12" s="22"/>
      <c r="L12" s="70"/>
      <c r="M12" s="70"/>
      <c r="N12" s="34" t="s">
        <v>58</v>
      </c>
      <c r="O12" s="34">
        <v>800</v>
      </c>
      <c r="P12" s="34">
        <v>1</v>
      </c>
      <c r="Q12" s="34">
        <v>5</v>
      </c>
      <c r="R12" s="35">
        <f t="shared" si="0"/>
        <v>4000</v>
      </c>
      <c r="S12" s="37"/>
      <c r="T12" s="37"/>
      <c r="U12" s="37"/>
      <c r="V12" s="80"/>
      <c r="W12" s="31"/>
    </row>
    <row r="13" spans="1:23" ht="16.5">
      <c r="B13" s="48"/>
      <c r="E13" s="62" t="s">
        <v>59</v>
      </c>
      <c r="F13" s="28" t="s">
        <v>60</v>
      </c>
      <c r="G13" s="41"/>
      <c r="H13" s="49"/>
      <c r="L13" s="71"/>
      <c r="M13" s="75"/>
      <c r="N13" s="34" t="s">
        <v>61</v>
      </c>
      <c r="O13" s="34">
        <v>800</v>
      </c>
      <c r="P13" s="34">
        <v>1</v>
      </c>
      <c r="Q13" s="34">
        <v>30</v>
      </c>
      <c r="R13" s="35">
        <f t="shared" si="0"/>
        <v>24000</v>
      </c>
      <c r="S13" s="37"/>
      <c r="T13" s="37"/>
      <c r="U13" s="37"/>
      <c r="V13" s="80"/>
      <c r="W13" s="31"/>
    </row>
    <row r="14" spans="1:23">
      <c r="B14" s="48"/>
      <c r="E14" s="63"/>
      <c r="F14" s="28" t="s">
        <v>62</v>
      </c>
      <c r="G14" s="41">
        <v>3</v>
      </c>
      <c r="H14" s="50" t="s">
        <v>63</v>
      </c>
    </row>
    <row r="15" spans="1:23">
      <c r="B15" s="48"/>
      <c r="E15" s="63"/>
      <c r="F15" s="28" t="s">
        <v>64</v>
      </c>
      <c r="G15" s="41"/>
      <c r="H15" s="50"/>
    </row>
    <row r="16" spans="1:23">
      <c r="B16" s="48"/>
      <c r="E16" s="63"/>
      <c r="F16" s="28" t="s">
        <v>65</v>
      </c>
      <c r="G16" s="41">
        <v>3</v>
      </c>
      <c r="H16" s="50" t="s">
        <v>66</v>
      </c>
    </row>
    <row r="17" spans="2:10" ht="16.5" customHeight="1">
      <c r="B17" s="48"/>
      <c r="E17" s="63"/>
      <c r="F17" s="28" t="s">
        <v>67</v>
      </c>
      <c r="G17" s="41"/>
      <c r="H17" s="22"/>
    </row>
    <row r="18" spans="2:10" ht="60.75" customHeight="1">
      <c r="B18" s="48"/>
      <c r="E18" s="63"/>
      <c r="F18" s="28" t="s">
        <v>68</v>
      </c>
      <c r="G18" s="41">
        <v>4</v>
      </c>
      <c r="H18" s="51" t="s">
        <v>69</v>
      </c>
    </row>
    <row r="19" spans="2:10">
      <c r="B19" s="48"/>
      <c r="E19" s="63"/>
      <c r="F19" s="28" t="s">
        <v>70</v>
      </c>
      <c r="G19" s="41">
        <v>5</v>
      </c>
      <c r="H19" s="51" t="s">
        <v>71</v>
      </c>
    </row>
    <row r="20" spans="2:10">
      <c r="B20" s="48"/>
      <c r="E20" s="63"/>
      <c r="F20" s="28" t="s">
        <v>72</v>
      </c>
      <c r="G20" s="41"/>
      <c r="H20" s="22"/>
    </row>
    <row r="21" spans="2:10" ht="10.5" customHeight="1">
      <c r="B21" s="48"/>
      <c r="E21" s="67"/>
      <c r="F21" s="28" t="s">
        <v>73</v>
      </c>
      <c r="G21" s="41"/>
      <c r="H21" s="22"/>
      <c r="J21" s="52" t="s">
        <v>57</v>
      </c>
    </row>
    <row r="22" spans="2:10" ht="23.1" customHeight="1">
      <c r="B22" s="48"/>
      <c r="E22" s="22" t="s">
        <v>51</v>
      </c>
      <c r="F22" s="28"/>
      <c r="G22" s="53">
        <f>SUM(G6:G19)</f>
        <v>43</v>
      </c>
      <c r="H22" s="49"/>
    </row>
    <row r="23" spans="2:10">
      <c r="B23" s="48"/>
      <c r="E23" s="61" t="s">
        <v>74</v>
      </c>
      <c r="F23" s="61"/>
      <c r="G23" s="61"/>
      <c r="H23" s="61"/>
    </row>
    <row r="24" spans="2:10">
      <c r="B24" s="48"/>
    </row>
    <row r="25" spans="2:10">
      <c r="B25" s="48"/>
    </row>
    <row r="26" spans="2:10">
      <c r="B26" s="48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6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75</v>
      </c>
      <c r="B2" s="3"/>
      <c r="C2" s="3"/>
      <c r="D2" s="84" t="s">
        <v>76</v>
      </c>
      <c r="E2" s="84"/>
      <c r="F2" s="84"/>
      <c r="G2" s="84"/>
      <c r="H2" s="3"/>
      <c r="I2" s="3"/>
      <c r="J2" s="3"/>
      <c r="K2" s="3"/>
      <c r="L2" s="3"/>
      <c r="M2" s="3"/>
      <c r="N2" s="3"/>
      <c r="O2" s="3"/>
      <c r="P2" s="4"/>
      <c r="Q2" s="3"/>
    </row>
    <row r="3" spans="1:18" ht="16.5">
      <c r="A3" s="5" t="s">
        <v>77</v>
      </c>
      <c r="B3" s="6" t="s">
        <v>78</v>
      </c>
      <c r="C3" s="6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5" t="s">
        <v>84</v>
      </c>
      <c r="I3" s="5" t="s">
        <v>85</v>
      </c>
      <c r="J3" s="5" t="s">
        <v>86</v>
      </c>
      <c r="K3" s="5" t="s">
        <v>87</v>
      </c>
      <c r="L3" s="5" t="s">
        <v>88</v>
      </c>
      <c r="M3" s="5" t="s">
        <v>89</v>
      </c>
      <c r="N3" s="5" t="s">
        <v>90</v>
      </c>
      <c r="O3" s="5" t="s">
        <v>91</v>
      </c>
      <c r="P3" s="7" t="s">
        <v>51</v>
      </c>
      <c r="Q3" s="5" t="s">
        <v>11</v>
      </c>
    </row>
    <row r="4" spans="1:18" s="1" customFormat="1" ht="16.5">
      <c r="A4" s="8">
        <v>1</v>
      </c>
      <c r="B4" s="9">
        <v>66040001</v>
      </c>
      <c r="C4" s="10" t="s">
        <v>92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8" s="1" customFormat="1" ht="16.5">
      <c r="A5" s="8">
        <v>2</v>
      </c>
      <c r="B5" s="9" t="s">
        <v>93</v>
      </c>
      <c r="C5" s="10" t="s">
        <v>94</v>
      </c>
      <c r="D5" s="14"/>
      <c r="E5" s="14"/>
      <c r="F5" s="14"/>
      <c r="G5" s="14"/>
      <c r="H5" s="14"/>
      <c r="I5" s="14"/>
      <c r="J5" s="14"/>
      <c r="K5" s="14"/>
      <c r="L5" s="14">
        <v>10000</v>
      </c>
      <c r="M5" s="14">
        <v>10000</v>
      </c>
      <c r="N5" s="14">
        <v>6000</v>
      </c>
      <c r="O5" s="14">
        <v>4000</v>
      </c>
      <c r="P5" s="12">
        <f>SUM(L5:O5)</f>
        <v>30000</v>
      </c>
      <c r="Q5" s="13"/>
      <c r="R5" s="15"/>
    </row>
    <row r="6" spans="1:18" s="1" customFormat="1" ht="16.5">
      <c r="A6" s="8">
        <v>3</v>
      </c>
      <c r="B6" s="9">
        <v>66040112</v>
      </c>
      <c r="C6" s="10" t="s">
        <v>95</v>
      </c>
      <c r="D6" s="14"/>
      <c r="E6" s="14"/>
      <c r="F6" s="14"/>
      <c r="G6" s="14"/>
      <c r="H6" s="14"/>
      <c r="I6" s="14"/>
      <c r="J6" s="14"/>
      <c r="K6" s="14"/>
      <c r="L6" s="14">
        <v>15000</v>
      </c>
      <c r="M6" s="14">
        <v>15000</v>
      </c>
      <c r="N6" s="14">
        <v>10000</v>
      </c>
      <c r="O6" s="14">
        <v>10000</v>
      </c>
      <c r="P6" s="12">
        <f>SUM(L6:O6)</f>
        <v>50000</v>
      </c>
      <c r="Q6" s="13"/>
      <c r="R6" s="15"/>
    </row>
    <row r="7" spans="1:18" s="1" customFormat="1" ht="16.5">
      <c r="A7" s="8">
        <v>4</v>
      </c>
      <c r="B7" s="9">
        <v>66040114</v>
      </c>
      <c r="C7" s="10" t="s">
        <v>96</v>
      </c>
      <c r="D7" s="14"/>
      <c r="E7" s="14"/>
      <c r="F7" s="14"/>
      <c r="G7" s="14"/>
      <c r="H7" s="14"/>
      <c r="I7" s="14"/>
      <c r="J7" s="14"/>
      <c r="K7" s="14">
        <v>3000</v>
      </c>
      <c r="L7" s="14">
        <v>5000</v>
      </c>
      <c r="M7" s="14">
        <v>2000</v>
      </c>
      <c r="N7" s="14"/>
      <c r="O7" s="14"/>
      <c r="P7" s="12">
        <f>SUM(K7:O7)</f>
        <v>10000</v>
      </c>
      <c r="Q7" s="13"/>
      <c r="R7" s="15"/>
    </row>
    <row r="8" spans="1:18" s="1" customFormat="1" ht="16.5">
      <c r="A8" s="8">
        <v>5</v>
      </c>
      <c r="B8" s="9">
        <v>66040115</v>
      </c>
      <c r="C8" s="10" t="s">
        <v>97</v>
      </c>
      <c r="D8" s="11"/>
      <c r="E8" s="11"/>
      <c r="F8" s="11"/>
      <c r="G8" s="11"/>
      <c r="H8" s="11"/>
      <c r="I8" s="11"/>
      <c r="J8" s="11"/>
      <c r="K8" s="12"/>
      <c r="L8" s="12"/>
      <c r="M8" s="12"/>
      <c r="N8" s="12"/>
      <c r="O8" s="12"/>
      <c r="P8" s="12"/>
      <c r="Q8" s="13"/>
      <c r="R8" s="15"/>
    </row>
    <row r="9" spans="1:18" s="1" customFormat="1" ht="16.5">
      <c r="A9" s="8">
        <v>6</v>
      </c>
      <c r="B9" s="9">
        <v>66040116</v>
      </c>
      <c r="C9" s="10" t="s">
        <v>98</v>
      </c>
      <c r="D9" s="11"/>
      <c r="E9" s="11"/>
      <c r="F9" s="11"/>
      <c r="G9" s="11"/>
      <c r="H9" s="11"/>
      <c r="I9" s="11"/>
      <c r="J9" s="11"/>
      <c r="K9" s="11"/>
      <c r="L9" s="11">
        <v>20000</v>
      </c>
      <c r="M9" s="11">
        <v>40000</v>
      </c>
      <c r="N9" s="11">
        <v>40000</v>
      </c>
      <c r="O9" s="11">
        <v>20000</v>
      </c>
      <c r="P9" s="12">
        <f>SUM(L9:O9)</f>
        <v>120000</v>
      </c>
      <c r="Q9" s="13"/>
      <c r="R9" s="15"/>
    </row>
    <row r="10" spans="1:18" s="1" customFormat="1" ht="16.5">
      <c r="A10" s="8">
        <v>7</v>
      </c>
      <c r="B10" s="9">
        <v>66040117</v>
      </c>
      <c r="C10" s="10" t="s">
        <v>99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3"/>
      <c r="R10" s="15"/>
    </row>
    <row r="11" spans="1:18" s="1" customFormat="1" ht="16.5">
      <c r="A11" s="8">
        <v>8</v>
      </c>
      <c r="B11" s="9">
        <v>66040120</v>
      </c>
      <c r="C11" s="16" t="s">
        <v>100</v>
      </c>
      <c r="D11" s="11"/>
      <c r="E11" s="11"/>
      <c r="F11" s="11"/>
      <c r="G11" s="11"/>
      <c r="H11" s="11"/>
      <c r="I11" s="11"/>
      <c r="J11" s="11"/>
      <c r="K11" s="11"/>
      <c r="L11" s="11">
        <v>40000</v>
      </c>
      <c r="M11" s="11">
        <v>20000</v>
      </c>
      <c r="N11" s="11">
        <v>10000</v>
      </c>
      <c r="O11" s="11"/>
      <c r="P11" s="12">
        <f>SUM(K11:O11)</f>
        <v>70000</v>
      </c>
      <c r="Q11" s="13"/>
      <c r="R11" s="15"/>
    </row>
    <row r="12" spans="1:18" s="1" customFormat="1" ht="16.5">
      <c r="A12" s="8">
        <v>9</v>
      </c>
      <c r="B12" s="9">
        <v>66040604</v>
      </c>
      <c r="C12" s="16" t="s">
        <v>101</v>
      </c>
      <c r="D12" s="11"/>
      <c r="E12" s="11"/>
      <c r="F12" s="11"/>
      <c r="G12" s="11"/>
      <c r="H12" s="11"/>
      <c r="I12" s="11"/>
      <c r="J12" s="11"/>
      <c r="K12" s="11"/>
      <c r="L12" s="11">
        <v>10000</v>
      </c>
      <c r="M12" s="11">
        <v>10000</v>
      </c>
      <c r="N12" s="11">
        <v>5000</v>
      </c>
      <c r="O12" s="11">
        <v>5000</v>
      </c>
      <c r="P12" s="12">
        <f>SUM(L12:O12)</f>
        <v>30000</v>
      </c>
      <c r="Q12" s="13"/>
      <c r="R12" s="15"/>
    </row>
    <row r="13" spans="1:18" s="1" customFormat="1" ht="16.5">
      <c r="A13" s="8">
        <v>10</v>
      </c>
      <c r="B13" s="9">
        <v>66040199</v>
      </c>
      <c r="C13" s="16" t="s">
        <v>102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3"/>
    </row>
    <row r="14" spans="1:18" s="1" customFormat="1" ht="16.5">
      <c r="A14" s="8"/>
      <c r="B14" s="9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3"/>
    </row>
    <row r="15" spans="1:18" s="1" customFormat="1" ht="16.5">
      <c r="A15" s="8"/>
      <c r="B15" s="9"/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3"/>
    </row>
    <row r="16" spans="1:18" s="1" customFormat="1" ht="16.5">
      <c r="A16" s="8"/>
      <c r="B16" s="9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7"/>
    </row>
    <row r="17" spans="1:16" s="1" customFormat="1">
      <c r="A17" t="s">
        <v>51</v>
      </c>
      <c r="B17"/>
      <c r="C17"/>
      <c r="P17" s="18">
        <f>SUM(P5:P16)</f>
        <v>310000</v>
      </c>
    </row>
  </sheetData>
  <mergeCells count="1">
    <mergeCell ref="D2:G2"/>
  </mergeCells>
  <phoneticPr fontId="26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2025-12-10T00:52:30Z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