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<sst xmlns="http://schemas.openxmlformats.org/spreadsheetml/2006/main" count="116" uniqueCount="114">
  <si>
    <t>序号</t>
  </si>
  <si>
    <t>QAD代码</t>
  </si>
  <si>
    <t>产品名称</t>
  </si>
  <si>
    <t>产品物料代码</t>
  </si>
  <si>
    <t>报废数量</t>
  </si>
  <si>
    <t>3-6月零公里报废数</t>
  </si>
  <si>
    <t>总数数量</t>
  </si>
  <si>
    <t>单价</t>
  </si>
  <si>
    <t>金额</t>
  </si>
  <si>
    <t>项目金额</t>
  </si>
  <si>
    <t>备注</t>
  </si>
  <si>
    <t>SBS0010795</t>
  </si>
  <si>
    <t>UNEA主驾靠背发泡</t>
  </si>
  <si>
    <t>UNEA-6805100W</t>
  </si>
  <si>
    <t>1、前排靠背发泡：气囊边修补、气囊边变形缺料，漏风扇支架。
2、前排坐垫发泡：SBR槽缺陷、左右硬度不符，硬泡撕裂。
3、后排四六分：变形撕裂，带扶手硬度超差，串软料
4、后排坐垫：变形缺料，硬度超差</t>
  </si>
  <si>
    <t>SBS0010797</t>
  </si>
  <si>
    <t>UNEA副驾靠背发泡</t>
  </si>
  <si>
    <t>UNEA-6905100W</t>
  </si>
  <si>
    <t>SBS0010813</t>
  </si>
  <si>
    <t>UNEA主驾座垫发泡</t>
  </si>
  <si>
    <t>UNEA-6803010W</t>
  </si>
  <si>
    <t>SBS0010815</t>
  </si>
  <si>
    <t>UNEA副驾座垫发泡</t>
  </si>
  <si>
    <t>UNEA-6903010W</t>
  </si>
  <si>
    <t>SBS0010796</t>
  </si>
  <si>
    <t>UNEA主驾靠背发泡-带通风</t>
  </si>
  <si>
    <t>UNEA-6805100WB</t>
  </si>
  <si>
    <t>SBS0010798</t>
  </si>
  <si>
    <t>UNEA副驾靠背发泡-带通风</t>
  </si>
  <si>
    <t>UNEA-6905100WA</t>
  </si>
  <si>
    <t>SBS0010814</t>
  </si>
  <si>
    <t>UNEA主驾座垫发泡-带通风</t>
  </si>
  <si>
    <t>UNEA-6803010WA</t>
  </si>
  <si>
    <t>SBS0010816</t>
  </si>
  <si>
    <t>UNEA副驾座垫发泡-带通风</t>
  </si>
  <si>
    <t>UNEA-6903010WA</t>
  </si>
  <si>
    <t>SBS0010846</t>
  </si>
  <si>
    <t>UNEA右后座椅靠背发泡(四分)</t>
  </si>
  <si>
    <t>UNEA-7005200W</t>
  </si>
  <si>
    <t>SBS0010830</t>
  </si>
  <si>
    <t>UNEA六分左后座椅靠背发泡</t>
  </si>
  <si>
    <t>UNEA-7005100W</t>
  </si>
  <si>
    <t>SBS0010831</t>
  </si>
  <si>
    <t>UNEA六分左后座椅靠背发泡-无扶手</t>
  </si>
  <si>
    <t>UNEA-7005100WB</t>
  </si>
  <si>
    <t>SBS0010851</t>
  </si>
  <si>
    <t>UNEA左后座椅座垫泡沫</t>
  </si>
  <si>
    <t>UNEA-7003110WA</t>
  </si>
  <si>
    <t>SBS0010982</t>
  </si>
  <si>
    <t>第三排座椅左靠背泡沫总成</t>
  </si>
  <si>
    <t>MRHK-7105110A</t>
  </si>
  <si>
    <t>1、靠背：串软料，大面积修补不良，串料、漏风扇支架，气囊口变形撕裂。
2、坐垫：SBR槽缺陷，漏骨架，变形脏污、
3、后排：变形脏污，穿软料，大面积修补撕裂、</t>
  </si>
  <si>
    <t>SBS0010994</t>
  </si>
  <si>
    <t>三排左背泡沫总成通风加热</t>
  </si>
  <si>
    <t>MRHK-7105100B</t>
  </si>
  <si>
    <t>SBS0010996</t>
  </si>
  <si>
    <t>第三排座椅左座垫泡沫总成</t>
  </si>
  <si>
    <t>MRHK-7103110A</t>
  </si>
  <si>
    <t>SBS0011005</t>
  </si>
  <si>
    <t>三排左座泡沫总成通风加热</t>
  </si>
  <si>
    <t>MRHK-7103110B</t>
  </si>
  <si>
    <t>SBS0011009</t>
  </si>
  <si>
    <t>第三排座椅右靠背泡沫总成</t>
  </si>
  <si>
    <t>MRHK-7105120A</t>
  </si>
  <si>
    <t>SBS0011013</t>
  </si>
  <si>
    <t>三排右背泡沫总成通风加热</t>
  </si>
  <si>
    <t>MRHK-7105120B</t>
  </si>
  <si>
    <t>SBS0011016</t>
  </si>
  <si>
    <t>第三排座椅右座垫泡沫总成</t>
  </si>
  <si>
    <t>MRHK-7103120A</t>
  </si>
  <si>
    <t>SBS0011021</t>
  </si>
  <si>
    <t>三排右座泡沫总成通风加热</t>
  </si>
  <si>
    <t>MRHK-7103120B</t>
  </si>
  <si>
    <t>SCS0012325</t>
  </si>
  <si>
    <t>主驾座垫发泡组件-通风</t>
  </si>
  <si>
    <t>MRHB-6803122V</t>
  </si>
  <si>
    <t>SCS0012327</t>
  </si>
  <si>
    <t>副驾座垫发泡组件-通风</t>
  </si>
  <si>
    <t>MRHB-6903122V</t>
  </si>
  <si>
    <t>SCS0012290</t>
  </si>
  <si>
    <t>主驾靠背发泡组件-通风按摩</t>
  </si>
  <si>
    <t>MRHB-6805122D</t>
  </si>
  <si>
    <t>SCS0012295</t>
  </si>
  <si>
    <t>副驾靠背发泡组件-通风按摩</t>
  </si>
  <si>
    <t>MRHB-6905122D</t>
  </si>
  <si>
    <t>SCS0012292</t>
  </si>
  <si>
    <t>MRHB-6805122E</t>
  </si>
  <si>
    <t>SCS0012297</t>
  </si>
  <si>
    <t>MRHB-6905122E</t>
  </si>
  <si>
    <t>SCS0012288</t>
  </si>
  <si>
    <t>主驾靠背发泡组件-青春版</t>
  </si>
  <si>
    <t>MRHB-6805122</t>
  </si>
  <si>
    <t>SCS0012293</t>
  </si>
  <si>
    <t>副驾靠背发泡组件-青春版</t>
  </si>
  <si>
    <t>MRHB-6905122</t>
  </si>
  <si>
    <t>SCS0012473</t>
  </si>
  <si>
    <t>主驾靠背发泡组件-青春版PAD</t>
  </si>
  <si>
    <t>MRHS-6805122</t>
  </si>
  <si>
    <t>SCS0012475</t>
  </si>
  <si>
    <t>副驾靠背发泡组件-青春版PAD</t>
  </si>
  <si>
    <t>MRHS-6905122</t>
  </si>
  <si>
    <t>SCS0012324</t>
  </si>
  <si>
    <t>主驾座垫发泡组件-青春版</t>
  </si>
  <si>
    <t>MRHB-6803122</t>
  </si>
  <si>
    <t>SCS0012326</t>
  </si>
  <si>
    <t>副驾座垫发泡组件-青春版</t>
  </si>
  <si>
    <t>MRHB-6903122</t>
  </si>
  <si>
    <t>SCS0012276</t>
  </si>
  <si>
    <t>右后座椅靠背发泡</t>
  </si>
  <si>
    <t>EWEA-7005200B</t>
  </si>
  <si>
    <t>1、靠背：头枕撕裂，大面积修补缺陷
2、坐垫：大面积修补缺陷，堆积变形无法矫正</t>
  </si>
  <si>
    <t>SCS0012282</t>
  </si>
  <si>
    <t>右后座椅座垫发泡</t>
  </si>
  <si>
    <t>EWEA-7003020D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</si>
</sst>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/>
    <xf numFmtId="0" fontId="0" fillId="4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8" workbookViewId="0">
      <selection activeCell="J35" sqref="J3:J36"/>
    </sheetView>
  </sheetViews>
  <sheetFormatPr defaultColWidth="9" defaultRowHeight="13.5"/>
  <cols>
    <col min="2" max="2" width="12.25" customWidth="1"/>
    <col min="3" max="3" width="27.5" customWidth="1"/>
    <col min="4" max="4" width="17.625" customWidth="1"/>
    <col min="9" max="10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7" t="s">
        <v>10</v>
      </c>
      <c r="L1" s="17"/>
    </row>
    <row r="2" spans="1:12">
      <c r="A2" s="1"/>
      <c r="B2" s="2"/>
      <c r="C2" s="2"/>
      <c r="D2" s="2"/>
      <c r="E2" s="3"/>
      <c r="F2" s="3"/>
      <c r="G2" s="3"/>
      <c r="H2" s="4"/>
      <c r="I2" s="4"/>
      <c r="J2" s="4"/>
      <c r="K2" s="17"/>
      <c r="L2" s="17"/>
    </row>
    <row r="3" ht="14.25" spans="1:12">
      <c r="A3" s="5">
        <v>1</v>
      </c>
      <c r="B3" s="6" t="s">
        <v>11</v>
      </c>
      <c r="C3" s="7" t="s">
        <v>12</v>
      </c>
      <c r="D3" s="7" t="s">
        <v>13</v>
      </c>
      <c r="E3" s="8">
        <v>168</v>
      </c>
      <c r="F3" s="9">
        <v>118</v>
      </c>
      <c r="G3" s="10">
        <f t="shared" ref="G3:G61" si="0">E3+F3</f>
        <v>286</v>
      </c>
      <c r="H3" s="10">
        <v>29.02</v>
      </c>
      <c r="I3" s="10">
        <f>G3*H3</f>
        <v>8299.72</v>
      </c>
      <c r="J3" s="4">
        <f>I3+I4+I5+I6+I7+I8+I9+I10+I11+I12+I13+I14</f>
        <v>283079.76</v>
      </c>
      <c r="K3" s="18" t="s">
        <v>14</v>
      </c>
      <c r="L3" s="17"/>
    </row>
    <row r="4" ht="14.25" spans="1:12">
      <c r="A4" s="5">
        <v>2</v>
      </c>
      <c r="B4" s="6" t="s">
        <v>15</v>
      </c>
      <c r="C4" s="7" t="s">
        <v>16</v>
      </c>
      <c r="D4" s="7" t="s">
        <v>17</v>
      </c>
      <c r="E4" s="8">
        <v>142</v>
      </c>
      <c r="F4" s="9">
        <v>178</v>
      </c>
      <c r="G4" s="10">
        <f t="shared" si="0"/>
        <v>320</v>
      </c>
      <c r="H4" s="10">
        <v>29.44</v>
      </c>
      <c r="I4" s="10">
        <f t="shared" ref="I3:I61" si="1">G4*H4</f>
        <v>9420.8</v>
      </c>
      <c r="J4" s="4"/>
      <c r="K4" s="17"/>
      <c r="L4" s="17"/>
    </row>
    <row r="5" ht="14.25" spans="1:12">
      <c r="A5" s="5">
        <v>3</v>
      </c>
      <c r="B5" s="6" t="s">
        <v>18</v>
      </c>
      <c r="C5" s="7" t="s">
        <v>19</v>
      </c>
      <c r="D5" s="7" t="s">
        <v>20</v>
      </c>
      <c r="E5" s="8">
        <v>126</v>
      </c>
      <c r="F5" s="9">
        <v>198</v>
      </c>
      <c r="G5" s="10">
        <f t="shared" si="0"/>
        <v>324</v>
      </c>
      <c r="H5" s="10">
        <v>19.29</v>
      </c>
      <c r="I5" s="10">
        <f t="shared" si="1"/>
        <v>6249.96</v>
      </c>
      <c r="J5" s="4"/>
      <c r="K5" s="17"/>
      <c r="L5" s="17"/>
    </row>
    <row r="6" ht="14.25" spans="1:12">
      <c r="A6" s="5">
        <v>4</v>
      </c>
      <c r="B6" s="6" t="s">
        <v>21</v>
      </c>
      <c r="C6" s="7" t="s">
        <v>22</v>
      </c>
      <c r="D6" s="7" t="s">
        <v>23</v>
      </c>
      <c r="E6" s="8">
        <v>135</v>
      </c>
      <c r="F6" s="9">
        <v>100</v>
      </c>
      <c r="G6" s="10">
        <f t="shared" si="0"/>
        <v>235</v>
      </c>
      <c r="H6" s="10">
        <v>19.39</v>
      </c>
      <c r="I6" s="10">
        <f t="shared" si="1"/>
        <v>4556.65</v>
      </c>
      <c r="J6" s="4"/>
      <c r="K6" s="17"/>
      <c r="L6" s="17"/>
    </row>
    <row r="7" ht="14.25" spans="1:12">
      <c r="A7" s="5">
        <v>5</v>
      </c>
      <c r="B7" s="6" t="s">
        <v>24</v>
      </c>
      <c r="C7" s="7" t="s">
        <v>25</v>
      </c>
      <c r="D7" s="7" t="s">
        <v>26</v>
      </c>
      <c r="E7" s="8">
        <f>436+200</f>
        <v>636</v>
      </c>
      <c r="F7" s="9">
        <v>925</v>
      </c>
      <c r="G7" s="10">
        <f t="shared" si="0"/>
        <v>1561</v>
      </c>
      <c r="H7" s="10">
        <v>27.7</v>
      </c>
      <c r="I7" s="10">
        <f t="shared" si="1"/>
        <v>43239.7</v>
      </c>
      <c r="J7" s="4"/>
      <c r="K7" s="17"/>
      <c r="L7" s="17"/>
    </row>
    <row r="8" ht="14.25" spans="1:12">
      <c r="A8" s="5">
        <v>6</v>
      </c>
      <c r="B8" s="6" t="s">
        <v>27</v>
      </c>
      <c r="C8" s="7" t="s">
        <v>28</v>
      </c>
      <c r="D8" s="7" t="s">
        <v>29</v>
      </c>
      <c r="E8" s="8">
        <f>497+201</f>
        <v>698</v>
      </c>
      <c r="F8" s="9">
        <v>679</v>
      </c>
      <c r="G8" s="10">
        <f t="shared" si="0"/>
        <v>1377</v>
      </c>
      <c r="H8" s="10">
        <v>27.53</v>
      </c>
      <c r="I8" s="10">
        <f t="shared" si="1"/>
        <v>37908.81</v>
      </c>
      <c r="J8" s="4"/>
      <c r="K8" s="17"/>
      <c r="L8" s="17"/>
    </row>
    <row r="9" ht="14.25" spans="1:12">
      <c r="A9" s="5">
        <v>7</v>
      </c>
      <c r="B9" s="6" t="s">
        <v>30</v>
      </c>
      <c r="C9" s="7" t="s">
        <v>31</v>
      </c>
      <c r="D9" s="7" t="s">
        <v>32</v>
      </c>
      <c r="E9" s="8">
        <v>192</v>
      </c>
      <c r="F9" s="9">
        <v>244</v>
      </c>
      <c r="G9" s="10">
        <f t="shared" si="0"/>
        <v>436</v>
      </c>
      <c r="H9" s="10">
        <v>17.34</v>
      </c>
      <c r="I9" s="10">
        <f t="shared" si="1"/>
        <v>7560.24</v>
      </c>
      <c r="J9" s="4"/>
      <c r="K9" s="17"/>
      <c r="L9" s="17"/>
    </row>
    <row r="10" ht="14.25" spans="1:12">
      <c r="A10" s="5">
        <v>8</v>
      </c>
      <c r="B10" s="6" t="s">
        <v>33</v>
      </c>
      <c r="C10" s="7" t="s">
        <v>34</v>
      </c>
      <c r="D10" s="7" t="s">
        <v>35</v>
      </c>
      <c r="E10" s="8">
        <v>96</v>
      </c>
      <c r="F10" s="9">
        <v>33</v>
      </c>
      <c r="G10" s="10">
        <f t="shared" si="0"/>
        <v>129</v>
      </c>
      <c r="H10" s="10">
        <v>17.43</v>
      </c>
      <c r="I10" s="10">
        <f t="shared" si="1"/>
        <v>2248.47</v>
      </c>
      <c r="J10" s="4"/>
      <c r="K10" s="17"/>
      <c r="L10" s="17"/>
    </row>
    <row r="11" ht="14.25" spans="1:12">
      <c r="A11" s="5">
        <v>9</v>
      </c>
      <c r="B11" s="6" t="s">
        <v>36</v>
      </c>
      <c r="C11" s="7" t="s">
        <v>37</v>
      </c>
      <c r="D11" s="7" t="s">
        <v>38</v>
      </c>
      <c r="E11" s="8">
        <f>75+270</f>
        <v>345</v>
      </c>
      <c r="F11" s="9">
        <v>163</v>
      </c>
      <c r="G11" s="10">
        <f t="shared" si="0"/>
        <v>508</v>
      </c>
      <c r="H11" s="10">
        <v>22.78</v>
      </c>
      <c r="I11" s="10">
        <f t="shared" si="1"/>
        <v>11572.24</v>
      </c>
      <c r="J11" s="4"/>
      <c r="K11" s="17"/>
      <c r="L11" s="17"/>
    </row>
    <row r="12" ht="14.25" spans="1:12">
      <c r="A12" s="5">
        <v>10</v>
      </c>
      <c r="B12" s="6" t="s">
        <v>39</v>
      </c>
      <c r="C12" s="7" t="s">
        <v>40</v>
      </c>
      <c r="D12" s="7" t="s">
        <v>41</v>
      </c>
      <c r="E12" s="8">
        <f>283+149</f>
        <v>432</v>
      </c>
      <c r="F12" s="9">
        <v>497</v>
      </c>
      <c r="G12" s="10">
        <f t="shared" si="0"/>
        <v>929</v>
      </c>
      <c r="H12" s="10">
        <v>31.29</v>
      </c>
      <c r="I12" s="10">
        <f t="shared" si="1"/>
        <v>29068.41</v>
      </c>
      <c r="J12" s="4"/>
      <c r="K12" s="17"/>
      <c r="L12" s="17"/>
    </row>
    <row r="13" ht="14.25" spans="1:12">
      <c r="A13" s="5">
        <v>11</v>
      </c>
      <c r="B13" s="6" t="s">
        <v>42</v>
      </c>
      <c r="C13" s="7" t="s">
        <v>43</v>
      </c>
      <c r="D13" s="7" t="s">
        <v>44</v>
      </c>
      <c r="E13" s="8">
        <v>137</v>
      </c>
      <c r="F13" s="9">
        <v>52</v>
      </c>
      <c r="G13" s="10">
        <f t="shared" si="0"/>
        <v>189</v>
      </c>
      <c r="H13" s="10">
        <v>34.18</v>
      </c>
      <c r="I13" s="10">
        <f t="shared" si="1"/>
        <v>6460.02</v>
      </c>
      <c r="J13" s="4"/>
      <c r="K13" s="17"/>
      <c r="L13" s="17"/>
    </row>
    <row r="14" ht="14.25" spans="1:12">
      <c r="A14" s="5">
        <v>12</v>
      </c>
      <c r="B14" s="6" t="s">
        <v>45</v>
      </c>
      <c r="C14" s="7" t="s">
        <v>46</v>
      </c>
      <c r="D14" s="7" t="s">
        <v>47</v>
      </c>
      <c r="E14" s="8">
        <v>981</v>
      </c>
      <c r="F14" s="9">
        <v>585</v>
      </c>
      <c r="G14" s="10">
        <f t="shared" si="0"/>
        <v>1566</v>
      </c>
      <c r="H14" s="10">
        <v>74.39</v>
      </c>
      <c r="I14" s="10">
        <f t="shared" si="1"/>
        <v>116494.74</v>
      </c>
      <c r="J14" s="4"/>
      <c r="K14" s="17"/>
      <c r="L14" s="17"/>
    </row>
    <row r="15" ht="14.25" spans="1:12">
      <c r="A15" s="5">
        <v>13</v>
      </c>
      <c r="B15" s="11" t="s">
        <v>48</v>
      </c>
      <c r="C15" s="12" t="s">
        <v>49</v>
      </c>
      <c r="D15" s="12" t="s">
        <v>50</v>
      </c>
      <c r="E15" s="8">
        <v>74</v>
      </c>
      <c r="F15" s="9">
        <v>76</v>
      </c>
      <c r="G15" s="10">
        <f t="shared" si="0"/>
        <v>150</v>
      </c>
      <c r="H15" s="10">
        <v>30.52</v>
      </c>
      <c r="I15" s="10">
        <f t="shared" si="1"/>
        <v>4578</v>
      </c>
      <c r="J15" s="4">
        <f>I15+I16+I17+I18+I19+I20+I21+I22+I23+I24+I25+I26+I27+I28+I29+I30+I31+I32+I33+I34</f>
        <v>61690.27</v>
      </c>
      <c r="K15" s="18" t="s">
        <v>51</v>
      </c>
      <c r="L15" s="17"/>
    </row>
    <row r="16" ht="14.25" spans="1:12">
      <c r="A16" s="5">
        <v>14</v>
      </c>
      <c r="B16" s="11" t="s">
        <v>52</v>
      </c>
      <c r="C16" s="12" t="s">
        <v>53</v>
      </c>
      <c r="D16" s="12" t="s">
        <v>54</v>
      </c>
      <c r="E16" s="9">
        <v>0</v>
      </c>
      <c r="F16" s="9">
        <v>77</v>
      </c>
      <c r="G16" s="10">
        <f t="shared" si="0"/>
        <v>77</v>
      </c>
      <c r="H16" s="10">
        <v>29.71</v>
      </c>
      <c r="I16" s="10">
        <f t="shared" si="1"/>
        <v>2287.67</v>
      </c>
      <c r="J16" s="4"/>
      <c r="K16" s="17"/>
      <c r="L16" s="17"/>
    </row>
    <row r="17" ht="14.25" spans="1:12">
      <c r="A17" s="5">
        <v>15</v>
      </c>
      <c r="B17" s="11" t="s">
        <v>55</v>
      </c>
      <c r="C17" s="12" t="s">
        <v>56</v>
      </c>
      <c r="D17" s="12" t="s">
        <v>57</v>
      </c>
      <c r="E17" s="8">
        <v>122</v>
      </c>
      <c r="F17" s="9">
        <v>50</v>
      </c>
      <c r="G17" s="10">
        <f t="shared" si="0"/>
        <v>172</v>
      </c>
      <c r="H17" s="13">
        <v>29</v>
      </c>
      <c r="I17" s="10">
        <f t="shared" si="1"/>
        <v>4988</v>
      </c>
      <c r="J17" s="4"/>
      <c r="K17" s="17"/>
      <c r="L17" s="17"/>
    </row>
    <row r="18" ht="14.25" spans="1:12">
      <c r="A18" s="5">
        <v>16</v>
      </c>
      <c r="B18" s="12" t="s">
        <v>58</v>
      </c>
      <c r="C18" s="12" t="s">
        <v>59</v>
      </c>
      <c r="D18" s="12" t="s">
        <v>60</v>
      </c>
      <c r="E18" s="9">
        <v>0</v>
      </c>
      <c r="F18" s="9">
        <v>38</v>
      </c>
      <c r="G18" s="10">
        <f t="shared" si="0"/>
        <v>38</v>
      </c>
      <c r="H18" s="10">
        <v>28.34</v>
      </c>
      <c r="I18" s="10">
        <f t="shared" si="1"/>
        <v>1076.92</v>
      </c>
      <c r="J18" s="4"/>
      <c r="K18" s="17"/>
      <c r="L18" s="17"/>
    </row>
    <row r="19" ht="14.25" spans="1:12">
      <c r="A19" s="5">
        <v>17</v>
      </c>
      <c r="B19" s="12" t="s">
        <v>61</v>
      </c>
      <c r="C19" s="12" t="s">
        <v>62</v>
      </c>
      <c r="D19" s="12" t="s">
        <v>63</v>
      </c>
      <c r="E19" s="8">
        <v>108</v>
      </c>
      <c r="F19" s="9">
        <v>92</v>
      </c>
      <c r="G19" s="10">
        <f t="shared" si="0"/>
        <v>200</v>
      </c>
      <c r="H19" s="10">
        <v>21.13</v>
      </c>
      <c r="I19" s="10">
        <f t="shared" si="1"/>
        <v>4226</v>
      </c>
      <c r="J19" s="4"/>
      <c r="K19" s="17"/>
      <c r="L19" s="17"/>
    </row>
    <row r="20" ht="14.25" spans="1:12">
      <c r="A20" s="5">
        <v>18</v>
      </c>
      <c r="B20" s="12" t="s">
        <v>64</v>
      </c>
      <c r="C20" s="12" t="s">
        <v>65</v>
      </c>
      <c r="D20" s="12" t="s">
        <v>66</v>
      </c>
      <c r="E20" s="9">
        <v>0</v>
      </c>
      <c r="F20" s="9">
        <v>95</v>
      </c>
      <c r="G20" s="10">
        <f t="shared" si="0"/>
        <v>95</v>
      </c>
      <c r="H20" s="10">
        <v>20.09</v>
      </c>
      <c r="I20" s="10">
        <f t="shared" si="1"/>
        <v>1908.55</v>
      </c>
      <c r="J20" s="4"/>
      <c r="K20" s="17"/>
      <c r="L20" s="17"/>
    </row>
    <row r="21" ht="14.25" spans="1:12">
      <c r="A21" s="5">
        <v>19</v>
      </c>
      <c r="B21" s="12" t="s">
        <v>67</v>
      </c>
      <c r="C21" s="12" t="s">
        <v>68</v>
      </c>
      <c r="D21" s="12" t="s">
        <v>69</v>
      </c>
      <c r="E21" s="8">
        <v>107</v>
      </c>
      <c r="F21" s="9">
        <v>44</v>
      </c>
      <c r="G21" s="10">
        <f t="shared" si="0"/>
        <v>151</v>
      </c>
      <c r="H21" s="10">
        <v>19.22</v>
      </c>
      <c r="I21" s="10">
        <f t="shared" si="1"/>
        <v>2902.22</v>
      </c>
      <c r="J21" s="4"/>
      <c r="K21" s="17"/>
      <c r="L21" s="17"/>
    </row>
    <row r="22" ht="14.25" spans="1:12">
      <c r="A22" s="5">
        <v>20</v>
      </c>
      <c r="B22" s="12" t="s">
        <v>70</v>
      </c>
      <c r="C22" s="12" t="s">
        <v>71</v>
      </c>
      <c r="D22" s="12" t="s">
        <v>72</v>
      </c>
      <c r="E22" s="9">
        <v>0</v>
      </c>
      <c r="F22" s="9">
        <v>14</v>
      </c>
      <c r="G22" s="10">
        <f t="shared" si="0"/>
        <v>14</v>
      </c>
      <c r="H22" s="10">
        <v>18.54</v>
      </c>
      <c r="I22" s="10">
        <f t="shared" si="1"/>
        <v>259.56</v>
      </c>
      <c r="J22" s="4"/>
      <c r="K22" s="17"/>
      <c r="L22" s="17"/>
    </row>
    <row r="23" ht="14.25" spans="1:12">
      <c r="A23" s="5">
        <v>21</v>
      </c>
      <c r="B23" s="12" t="s">
        <v>73</v>
      </c>
      <c r="C23" s="12" t="s">
        <v>74</v>
      </c>
      <c r="D23" s="12" t="s">
        <v>75</v>
      </c>
      <c r="E23" s="8">
        <v>516</v>
      </c>
      <c r="F23" s="9">
        <v>142</v>
      </c>
      <c r="G23" s="10">
        <f t="shared" si="0"/>
        <v>658</v>
      </c>
      <c r="H23" s="10">
        <v>18.09</v>
      </c>
      <c r="I23" s="10">
        <f t="shared" si="1"/>
        <v>11903.22</v>
      </c>
      <c r="J23" s="4"/>
      <c r="K23" s="17"/>
      <c r="L23" s="17"/>
    </row>
    <row r="24" ht="14.25" spans="1:12">
      <c r="A24" s="5">
        <v>22</v>
      </c>
      <c r="B24" s="12" t="s">
        <v>76</v>
      </c>
      <c r="C24" s="12" t="s">
        <v>77</v>
      </c>
      <c r="D24" s="12" t="s">
        <v>78</v>
      </c>
      <c r="E24" s="8">
        <v>420</v>
      </c>
      <c r="F24" s="9">
        <v>33</v>
      </c>
      <c r="G24" s="10">
        <f t="shared" si="0"/>
        <v>453</v>
      </c>
      <c r="H24" s="10">
        <v>18.11</v>
      </c>
      <c r="I24" s="10">
        <f t="shared" si="1"/>
        <v>8203.83</v>
      </c>
      <c r="J24" s="4"/>
      <c r="K24" s="17"/>
      <c r="L24" s="17"/>
    </row>
    <row r="25" ht="14.25" spans="1:12">
      <c r="A25" s="5">
        <v>23</v>
      </c>
      <c r="B25" s="12" t="s">
        <v>79</v>
      </c>
      <c r="C25" s="12" t="s">
        <v>80</v>
      </c>
      <c r="D25" s="12" t="s">
        <v>81</v>
      </c>
      <c r="E25" s="8">
        <v>192</v>
      </c>
      <c r="F25" s="9">
        <v>67</v>
      </c>
      <c r="G25" s="10">
        <f t="shared" si="0"/>
        <v>259</v>
      </c>
      <c r="H25" s="10">
        <v>25.51</v>
      </c>
      <c r="I25" s="10">
        <f t="shared" si="1"/>
        <v>6607.09</v>
      </c>
      <c r="J25" s="4"/>
      <c r="K25" s="17"/>
      <c r="L25" s="17"/>
    </row>
    <row r="26" ht="14.25" spans="1:12">
      <c r="A26" s="5">
        <v>24</v>
      </c>
      <c r="B26" s="12" t="s">
        <v>82</v>
      </c>
      <c r="C26" s="12" t="s">
        <v>83</v>
      </c>
      <c r="D26" s="12" t="s">
        <v>84</v>
      </c>
      <c r="E26" s="8">
        <v>146</v>
      </c>
      <c r="F26" s="9">
        <v>48</v>
      </c>
      <c r="G26" s="10">
        <f t="shared" si="0"/>
        <v>194</v>
      </c>
      <c r="H26" s="13">
        <v>25.4</v>
      </c>
      <c r="I26" s="10">
        <f t="shared" si="1"/>
        <v>4927.6</v>
      </c>
      <c r="J26" s="4"/>
      <c r="K26" s="17"/>
      <c r="L26" s="17"/>
    </row>
    <row r="27" ht="14.25" spans="1:12">
      <c r="A27" s="5">
        <v>25</v>
      </c>
      <c r="B27" s="11" t="s">
        <v>85</v>
      </c>
      <c r="C27" s="12" t="s">
        <v>80</v>
      </c>
      <c r="D27" s="12" t="s">
        <v>86</v>
      </c>
      <c r="E27" s="8">
        <v>125</v>
      </c>
      <c r="F27" s="9">
        <v>4</v>
      </c>
      <c r="G27" s="10">
        <f t="shared" si="0"/>
        <v>129</v>
      </c>
      <c r="H27" s="10">
        <v>24.73</v>
      </c>
      <c r="I27" s="10">
        <f t="shared" si="1"/>
        <v>3190.17</v>
      </c>
      <c r="J27" s="4"/>
      <c r="K27" s="17"/>
      <c r="L27" s="17"/>
    </row>
    <row r="28" ht="14.25" spans="1:12">
      <c r="A28" s="5">
        <v>26</v>
      </c>
      <c r="B28" s="14" t="s">
        <v>87</v>
      </c>
      <c r="C28" s="12" t="s">
        <v>83</v>
      </c>
      <c r="D28" s="12" t="s">
        <v>88</v>
      </c>
      <c r="E28" s="8">
        <v>89</v>
      </c>
      <c r="F28" s="9">
        <v>3</v>
      </c>
      <c r="G28" s="10">
        <f t="shared" si="0"/>
        <v>92</v>
      </c>
      <c r="H28" s="13">
        <v>24.8</v>
      </c>
      <c r="I28" s="10">
        <f t="shared" si="1"/>
        <v>2281.6</v>
      </c>
      <c r="J28" s="4"/>
      <c r="K28" s="17"/>
      <c r="L28" s="17"/>
    </row>
    <row r="29" ht="14.25" spans="1:12">
      <c r="A29" s="5">
        <v>27</v>
      </c>
      <c r="B29" s="14" t="s">
        <v>89</v>
      </c>
      <c r="C29" s="12" t="s">
        <v>90</v>
      </c>
      <c r="D29" s="12" t="s">
        <v>91</v>
      </c>
      <c r="E29" s="8">
        <v>15</v>
      </c>
      <c r="F29" s="9">
        <v>0</v>
      </c>
      <c r="G29" s="10">
        <f t="shared" si="0"/>
        <v>15</v>
      </c>
      <c r="H29" s="10">
        <v>29.78</v>
      </c>
      <c r="I29" s="10">
        <f t="shared" si="1"/>
        <v>446.7</v>
      </c>
      <c r="J29" s="4"/>
      <c r="K29" s="17"/>
      <c r="L29" s="17"/>
    </row>
    <row r="30" ht="14.25" spans="1:12">
      <c r="A30" s="5">
        <v>28</v>
      </c>
      <c r="B30" s="14" t="s">
        <v>92</v>
      </c>
      <c r="C30" s="12" t="s">
        <v>93</v>
      </c>
      <c r="D30" s="12" t="s">
        <v>94</v>
      </c>
      <c r="E30" s="8">
        <v>10</v>
      </c>
      <c r="F30" s="9">
        <v>0</v>
      </c>
      <c r="G30" s="10">
        <f t="shared" si="0"/>
        <v>10</v>
      </c>
      <c r="H30" s="10">
        <v>27.69</v>
      </c>
      <c r="I30" s="10">
        <f t="shared" si="1"/>
        <v>276.9</v>
      </c>
      <c r="J30" s="4"/>
      <c r="K30" s="17"/>
      <c r="L30" s="17"/>
    </row>
    <row r="31" ht="14.25" spans="1:12">
      <c r="A31" s="5">
        <v>29</v>
      </c>
      <c r="B31" s="14" t="s">
        <v>95</v>
      </c>
      <c r="C31" s="12" t="s">
        <v>96</v>
      </c>
      <c r="D31" s="12" t="s">
        <v>97</v>
      </c>
      <c r="E31" s="8">
        <v>30</v>
      </c>
      <c r="F31" s="9">
        <v>0</v>
      </c>
      <c r="G31" s="10">
        <f t="shared" si="0"/>
        <v>30</v>
      </c>
      <c r="H31" s="10">
        <v>25.78</v>
      </c>
      <c r="I31" s="10">
        <f t="shared" si="1"/>
        <v>773.4</v>
      </c>
      <c r="J31" s="4"/>
      <c r="K31" s="17"/>
      <c r="L31" s="17"/>
    </row>
    <row r="32" ht="14.25" spans="1:12">
      <c r="A32" s="5">
        <v>30</v>
      </c>
      <c r="B32" s="14" t="s">
        <v>98</v>
      </c>
      <c r="C32" s="12" t="s">
        <v>99</v>
      </c>
      <c r="D32" s="12" t="s">
        <v>100</v>
      </c>
      <c r="E32" s="8">
        <v>36</v>
      </c>
      <c r="F32" s="9">
        <v>0</v>
      </c>
      <c r="G32" s="10">
        <f t="shared" si="0"/>
        <v>36</v>
      </c>
      <c r="H32" s="10">
        <v>23.69</v>
      </c>
      <c r="I32" s="10">
        <f t="shared" si="1"/>
        <v>852.84</v>
      </c>
      <c r="J32" s="4"/>
      <c r="K32" s="17"/>
      <c r="L32" s="17"/>
    </row>
    <row r="33" ht="14.25" spans="1:12">
      <c r="A33" s="5">
        <v>31</v>
      </c>
      <c r="B33" s="14" t="s">
        <v>101</v>
      </c>
      <c r="C33" s="12" t="s">
        <v>102</v>
      </c>
      <c r="D33" s="12" t="s">
        <v>103</v>
      </c>
      <c r="E33" s="9">
        <v>0</v>
      </c>
      <c r="F33" s="9">
        <v>0</v>
      </c>
      <c r="G33" s="10">
        <f t="shared" si="0"/>
        <v>0</v>
      </c>
      <c r="H33" s="10">
        <v>20.67</v>
      </c>
      <c r="I33" s="10">
        <f t="shared" si="1"/>
        <v>0</v>
      </c>
      <c r="J33" s="4"/>
      <c r="K33" s="17"/>
      <c r="L33" s="17"/>
    </row>
    <row r="34" ht="14.25" spans="1:12">
      <c r="A34" s="5">
        <v>32</v>
      </c>
      <c r="B34" s="14" t="s">
        <v>104</v>
      </c>
      <c r="C34" s="12" t="s">
        <v>105</v>
      </c>
      <c r="D34" s="12" t="s">
        <v>106</v>
      </c>
      <c r="E34" s="9">
        <v>0</v>
      </c>
      <c r="F34" s="9">
        <v>0</v>
      </c>
      <c r="G34" s="10">
        <f t="shared" si="0"/>
        <v>0</v>
      </c>
      <c r="H34" s="10">
        <v>20.67</v>
      </c>
      <c r="I34" s="10">
        <f t="shared" si="1"/>
        <v>0</v>
      </c>
      <c r="J34" s="4"/>
      <c r="K34" s="17"/>
      <c r="L34" s="17"/>
    </row>
    <row r="35" ht="14.25" spans="1:12">
      <c r="A35" s="5">
        <v>58</v>
      </c>
      <c r="B35" s="15" t="s">
        <v>107</v>
      </c>
      <c r="C35" s="15" t="s">
        <v>108</v>
      </c>
      <c r="D35" s="16" t="s">
        <v>109</v>
      </c>
      <c r="E35" s="8">
        <v>99</v>
      </c>
      <c r="F35" s="9">
        <v>257</v>
      </c>
      <c r="G35" s="10">
        <f>E35+F35</f>
        <v>356</v>
      </c>
      <c r="H35" s="10">
        <v>68.19</v>
      </c>
      <c r="I35" s="10">
        <f>G35*H35</f>
        <v>24275.64</v>
      </c>
      <c r="J35" s="19">
        <f>I35+I36</f>
        <v>30468.27</v>
      </c>
      <c r="K35" s="18" t="s">
        <v>110</v>
      </c>
      <c r="L35" s="17"/>
    </row>
    <row r="36" ht="14.25" spans="1:12">
      <c r="A36" s="5">
        <v>59</v>
      </c>
      <c r="B36" s="15" t="s">
        <v>111</v>
      </c>
      <c r="C36" s="15" t="s">
        <v>112</v>
      </c>
      <c r="D36" s="16" t="s">
        <v>113</v>
      </c>
      <c r="E36" s="8">
        <v>17</v>
      </c>
      <c r="F36" s="9">
        <v>66</v>
      </c>
      <c r="G36" s="10">
        <f>E36+F36</f>
        <v>83</v>
      </c>
      <c r="H36" s="10">
        <v>74.61</v>
      </c>
      <c r="I36" s="10">
        <f>G36*H36</f>
        <v>6192.63</v>
      </c>
      <c r="J36" s="20"/>
      <c r="K36" s="17"/>
      <c r="L36" s="17"/>
    </row>
  </sheetData>
  <mergeCells count="1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J3:J14"/>
    <mergeCell ref="J15:J34"/>
    <mergeCell ref="J35:J36"/>
    <mergeCell ref="K1:L2"/>
    <mergeCell ref="K3:L14"/>
    <mergeCell ref="K15:L34"/>
    <mergeCell ref="K35:L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</cp:lastModifiedBy>
  <dcterms:created xsi:type="dcterms:W3CDTF">2025-11-13T01:49:00Z</dcterms:created>
  <dcterms:modified xsi:type="dcterms:W3CDTF">2025-12-25T01:00:09Z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A26DBBDF573247FCBAAB542E5F9CE689</vt:lpwstr>
  </property>
  <property fmtid="{D5CDD505-2E9C-101B-9397-08002B2CF9AE}" pid="3" name="KSOProductBuildVer">
    <vt:lpwstr>2052-11.8.2.12011</vt:lpwstr>
  </property>
</Properties>
</file>